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04" documentId="120_S{2AC9BD13-BADA-5192-A53E-5A8FF88502F6}" xr6:coauthVersionLast="47" xr6:coauthVersionMax="47" xr10:uidLastSave="{EF7E8C3C-D0BD-46D5-8419-33860EB5E0A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<sst xmlns="http://schemas.openxmlformats.org/spreadsheetml/2006/main" count="180286" uniqueCount="39127">
  <si>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</si>
  <si>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</si>
  <si>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</si>
  <si>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</si>
  <si>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</si>
  <si>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</si>
  <si>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</si>
  <si>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</si>
  <si>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</si>
  <si>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</si>
  <si>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</si>
  <si>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</si>
  <si>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</si>
  <si>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</si>
  <si>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</si>
  <si>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</si>
  <si>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</si>
  <si>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</si>
  <si>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</si>
  <si>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</si>
  <si>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</si>
  <si>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</si>
  <si>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</si>
  <si>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</si>
  <si>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</si>
  <si>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</si>
  <si>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</si>
  <si>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</si>
  <si>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</si>
  <si>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</si>
  <si>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</si>
  <si>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</si>
  <si>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</si>
  <si>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</si>
  <si>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</si>
  <si>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</si>
  <si>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</si>
  <si>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</si>
  <si>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</si>
  <si>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</si>
  <si>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</si>
  <si>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</si>
  <si>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</si>
  <si>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</si>
  <si>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</si>
  <si>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</si>
  <si>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</si>
  <si>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</si>
  <si>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</si>
  <si>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</si>
  <si>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</si>
  <si>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</si>
  <si>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</si>
  <si>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</si>
  <si>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</si>
  <si>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</si>
  <si>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</si>
  <si>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</si>
  <si>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</si>
  <si>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</si>
  <si>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</si>
  <si>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</si>
  <si>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</si>
  <si>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</si>
  <si>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</si>
  <si>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</si>
  <si>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</si>
  <si>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</si>
  <si>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</si>
  <si>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</si>
  <si>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</si>
  <si>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</si>
  <si>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</si>
  <si>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</si>
  <si>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</si>
  <si>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</si>
  <si>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</si>
  <si>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</si>
  <si>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</si>
  <si>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</si>
  <si>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</si>
  <si>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</si>
  <si>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</si>
  <si>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</si>
  <si>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</si>
  <si>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</si>
  <si>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</si>
  <si>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</si>
  <si>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</si>
  <si>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</si>
  <si>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</si>
  <si>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</si>
  <si>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</si>
  <si>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</si>
  <si>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</si>
  <si>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</si>
  <si>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</si>
  <si>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</si>
  <si>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</si>
  <si>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</si>
  <si>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</si>
  <si>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</si>
  <si>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</si>
  <si>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</si>
  <si>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</si>
  <si>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</si>
  <si>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</si>
  <si>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</si>
  <si>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</si>
  <si>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</si>
  <si>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</si>
  <si>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</si>
  <si>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</si>
  <si>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</si>
  <si>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</si>
  <si>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</si>
  <si>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</si>
  <si>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</si>
  <si>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</si>
  <si>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</si>
  <si>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</si>
  <si>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</si>
  <si>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</si>
  <si>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</si>
  <si>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</si>
  <si>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</si>
  <si>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</si>
  <si>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</si>
  <si>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</si>
  <si>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</si>
  <si>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</si>
  <si>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</si>
  <si>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</si>
  <si>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</si>
  <si>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</si>
  <si>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</si>
  <si>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</si>
  <si>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</si>
  <si>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</si>
  <si>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</si>
  <si>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</si>
  <si>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</si>
  <si>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</si>
  <si>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</si>
  <si>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</si>
  <si>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</si>
  <si>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</si>
  <si>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</si>
  <si>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</si>
  <si>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</si>
  <si>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</si>
  <si>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</si>
  <si>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</si>
  <si>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</si>
  <si>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</si>
  <si>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</si>
  <si>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</si>
  <si>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</si>
  <si>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</si>
  <si>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</si>
  <si>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</si>
  <si>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</si>
  <si>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</si>
  <si>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</si>
  <si>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</si>
  <si>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</si>
  <si>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</si>
  <si>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</si>
  <si>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</si>
  <si>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</si>
  <si>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</si>
  <si>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</si>
  <si>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</si>
  <si>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</si>
  <si>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</si>
  <si>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</si>
  <si>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</si>
  <si>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</si>
  <si>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</si>
  <si>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</si>
  <si>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</si>
  <si>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</si>
  <si>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</si>
  <si>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</si>
  <si>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</si>
  <si>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</si>
  <si>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</si>
  <si>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</si>
  <si>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</si>
  <si>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</si>
  <si>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</si>
  <si>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</si>
  <si>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</si>
  <si>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</si>
  <si>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</si>
  <si>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</si>
  <si>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</si>
  <si>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</si>
  <si>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</si>
  <si>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</si>
  <si>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</si>
  <si>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</si>
  <si>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</si>
  <si>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</si>
  <si>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</si>
  <si>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</si>
  <si>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</si>
  <si>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</si>
  <si>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</si>
  <si>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</si>
  <si>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</si>
  <si>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</si>
  <si>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</si>
  <si>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</si>
  <si>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</si>
  <si>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</si>
  <si>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</si>
  <si>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</si>
  <si>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</si>
  <si>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</si>
  <si>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</si>
  <si>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</si>
  <si>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</si>
  <si>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</si>
  <si>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</si>
  <si>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</si>
  <si>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</si>
  <si>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</si>
  <si>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</si>
  <si>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</si>
  <si>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</si>
  <si>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</si>
  <si>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</si>
  <si>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</si>
  <si>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</si>
  <si>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</si>
  <si>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</si>
  <si>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</si>
  <si>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</si>
  <si>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</si>
  <si>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</si>
  <si>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</si>
  <si>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</si>
  <si>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</si>
  <si>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</si>
  <si>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</si>
  <si>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</si>
  <si>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</si>
  <si>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</si>
  <si>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</si>
  <si>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</si>
  <si>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</si>
  <si>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</si>
  <si>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</si>
  <si>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</si>
  <si>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</si>
  <si>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</si>
  <si>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</si>
  <si>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</si>
  <si>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</si>
  <si>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</si>
  <si>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</si>
  <si>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</si>
  <si>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</si>
  <si>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</si>
  <si>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</si>
  <si>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</si>
  <si>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</si>
  <si>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</si>
  <si>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</si>
  <si>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</si>
  <si>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</si>
  <si>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</si>
  <si>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</si>
  <si>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</si>
  <si>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</si>
  <si>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</si>
  <si>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</si>
  <si>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</si>
  <si>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</si>
  <si>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</si>
  <si>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</si>
  <si>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</si>
  <si>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</si>
  <si>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</si>
  <si>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</si>
  <si>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</si>
  <si>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</si>
  <si>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</si>
  <si>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</si>
  <si>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</si>
  <si>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</si>
  <si>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</si>
  <si>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</si>
  <si>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</si>
  <si>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</si>
  <si>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</si>
  <si>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</si>
  <si>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</si>
  <si>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</si>
  <si>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</si>
  <si>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</si>
  <si>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</si>
  <si>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</si>
  <si>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</si>
  <si>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</si>
  <si>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</si>
  <si>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</si>
  <si>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</si>
  <si>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</si>
  <si>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</si>
  <si>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</si>
  <si>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</si>
  <si>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</si>
  <si>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</si>
  <si>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</si>
  <si>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</si>
  <si>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</si>
  <si>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</si>
  <si>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</si>
  <si>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</si>
  <si>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</si>
  <si>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</si>
  <si>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</si>
  <si>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</si>
  <si>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</si>
  <si>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</si>
  <si>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</si>
  <si>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</si>
  <si>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</si>
  <si>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</si>
  <si>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</si>
  <si>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</si>
  <si>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</si>
  <si>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</si>
  <si>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</si>
  <si>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</si>
  <si>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</si>
  <si>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</si>
  <si>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</si>
  <si>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</si>
  <si>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</si>
  <si>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</si>
  <si>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</si>
  <si>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</si>
  <si>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</si>
  <si>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</si>
  <si>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</si>
  <si>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</si>
  <si>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</si>
  <si>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</si>
  <si>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</si>
  <si>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</si>
  <si>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</si>
  <si>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</si>
  <si>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</si>
  <si>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</si>
  <si>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</si>
  <si>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</si>
  <si>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</si>
  <si>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</si>
  <si>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</si>
  <si>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</si>
  <si>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</si>
  <si>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</si>
  <si>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</si>
  <si>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</si>
  <si>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</si>
  <si>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</si>
  <si>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</si>
  <si>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</si>
  <si>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</si>
  <si>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</si>
  <si>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</si>
  <si>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</si>
  <si>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</si>
  <si>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</si>
  <si>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</si>
  <si>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</si>
  <si>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</si>
  <si>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</si>
  <si>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</si>
  <si>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</si>
  <si>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</si>
  <si>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</si>
  <si>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</si>
  <si>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</si>
  <si>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</si>
  <si>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</si>
  <si>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</si>
  <si>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</si>
  <si>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</si>
  <si>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</si>
  <si>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</si>
  <si>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</si>
  <si>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</si>
  <si>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</si>
  <si>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</si>
  <si>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</si>
  <si>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</si>
  <si>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</si>
  <si>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</si>
  <si>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</si>
  <si>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</si>
  <si>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</si>
  <si>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</si>
  <si>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</si>
  <si>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</si>
  <si>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</si>
  <si>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</si>
  <si>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</si>
  <si>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</si>
  <si>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</si>
  <si>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</si>
  <si>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</si>
  <si>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</si>
  <si>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</si>
  <si>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</si>
  <si>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</si>
  <si>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</si>
  <si>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</si>
  <si>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</si>
  <si>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</si>
  <si>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</si>
  <si>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</si>
  <si>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</si>
  <si>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</si>
  <si>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</si>
  <si>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</si>
  <si>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</si>
  <si>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</si>
  <si>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</si>
  <si>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</si>
  <si>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</si>
  <si>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</si>
  <si>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</si>
  <si>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</si>
  <si>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</si>
  <si>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</si>
  <si>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</si>
  <si>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</si>
  <si>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</si>
  <si>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</si>
  <si>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</si>
  <si>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</si>
  <si>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</si>
  <si>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</si>
  <si>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</si>
  <si>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</si>
  <si>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</si>
  <si>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</si>
  <si>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</si>
  <si>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</si>
  <si>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</si>
  <si>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</si>
  <si>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</si>
  <si>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</si>
  <si>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</si>
  <si>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</si>
  <si>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</si>
  <si>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</si>
  <si>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</si>
  <si>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</si>
  <si>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</si>
  <si>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</si>
  <si>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</si>
  <si>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</si>
  <si>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</si>
  <si>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</si>
  <si>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</si>
  <si>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</si>
  <si>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</si>
  <si>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</si>
  <si>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</si>
  <si>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</si>
  <si>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</si>
  <si>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</si>
  <si>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</si>
  <si>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</si>
  <si>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</si>
  <si>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</si>
  <si>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</si>
  <si>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</si>
  <si>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</si>
  <si>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</si>
  <si>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</si>
  <si>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</si>
  <si>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</si>
  <si>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</si>
  <si>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</si>
  <si>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</si>
  <si>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</si>
  <si>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</si>
  <si>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</si>
  <si>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</si>
  <si>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</si>
  <si>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</si>
  <si>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</si>
  <si>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</si>
  <si>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</si>
  <si>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</si>
  <si>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</si>
  <si>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</si>
  <si>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</si>
  <si>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</si>
  <si>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</si>
  <si>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</si>
  <si>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</si>
  <si>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</si>
  <si>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</si>
  <si>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</si>
  <si>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</si>
  <si>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</si>
  <si>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</si>
  <si>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</si>
  <si>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</si>
  <si>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</si>
  <si>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</si>
  <si>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</si>
  <si>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</si>
  <si>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</si>
  <si>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</si>
  <si>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</si>
  <si>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</si>
  <si>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</si>
  <si>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</si>
  <si>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</si>
  <si>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</si>
  <si>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</si>
  <si>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</si>
  <si>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</si>
  <si>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</si>
  <si>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</si>
  <si>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</si>
  <si>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</si>
  <si>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</si>
  <si>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</si>
  <si>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</si>
  <si>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</si>
  <si>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</si>
  <si>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</si>
  <si>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</si>
  <si>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</si>
  <si>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</si>
  <si>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</si>
  <si>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</si>
  <si>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</si>
  <si>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</si>
  <si>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</si>
  <si>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</si>
  <si>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</si>
  <si>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</si>
  <si>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</si>
  <si>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</si>
  <si>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</si>
  <si>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</si>
  <si>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</si>
  <si>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</si>
  <si>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</si>
  <si>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</si>
  <si>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</si>
  <si>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</si>
  <si>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</si>
  <si>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</si>
  <si>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</si>
  <si>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</si>
  <si>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</si>
  <si>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</si>
  <si>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</si>
  <si>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</si>
  <si>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</si>
  <si>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</si>
  <si>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</si>
  <si>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</si>
  <si>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</si>
  <si>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</si>
  <si>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</si>
  <si>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</si>
  <si>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</si>
  <si>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</si>
  <si>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</si>
  <si>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</si>
  <si>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</si>
  <si>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</si>
  <si>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</si>
  <si>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</si>
  <si>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</si>
  <si>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</si>
  <si>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</si>
  <si>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</si>
  <si>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</si>
  <si>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</si>
  <si>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</si>
  <si>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</si>
  <si>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</si>
  <si>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</si>
  <si>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</si>
  <si>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</si>
  <si>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</si>
  <si>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</si>
  <si>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</si>
  <si>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</si>
  <si>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</si>
  <si>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</si>
  <si>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</si>
  <si>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</si>
  <si>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</si>
  <si>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</si>
  <si>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</si>
  <si>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</si>
  <si>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</si>
  <si>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</si>
  <si>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</si>
  <si>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</si>
  <si>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</si>
  <si>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</si>
  <si>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</si>
  <si>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</si>
  <si>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</si>
  <si>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</si>
  <si>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</si>
  <si>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</si>
  <si>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</si>
  <si>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</si>
  <si>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</si>
  <si>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</si>
  <si>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</si>
  <si>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</si>
  <si>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</si>
  <si>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</si>
  <si>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</si>
  <si>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</si>
  <si>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</si>
  <si>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</si>
  <si>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</si>
  <si>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</si>
  <si>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</si>
  <si>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</si>
  <si>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</si>
  <si>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</si>
  <si>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</si>
  <si>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</si>
  <si>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</si>
  <si>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</si>
  <si>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</si>
  <si>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</si>
  <si>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</si>
  <si>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</si>
  <si>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</si>
  <si>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</si>
  <si>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</si>
  <si>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</si>
  <si>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</si>
  <si>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</si>
  <si>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</si>
  <si>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</si>
  <si>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</si>
  <si>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</si>
  <si>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</si>
  <si>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</si>
  <si>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</si>
  <si>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</si>
  <si>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</si>
  <si>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</si>
  <si>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</si>
  <si>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</si>
  <si>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</si>
  <si>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</si>
  <si>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</si>
  <si>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</si>
  <si>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</si>
  <si>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</si>
  <si>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</si>
  <si>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</si>
  <si>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</si>
  <si>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</si>
  <si>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</si>
  <si>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</si>
  <si>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</si>
  <si>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</si>
  <si>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</si>
  <si>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</si>
  <si>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</si>
  <si>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</si>
  <si>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</si>
  <si>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</si>
  <si>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</si>
  <si>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</si>
  <si>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</si>
  <si>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</si>
  <si>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</si>
  <si>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</si>
  <si>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</si>
  <si>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</si>
  <si>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</si>
  <si>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</si>
  <si>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</si>
  <si>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</si>
  <si>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</si>
  <si>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</si>
  <si>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</si>
  <si>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</si>
  <si>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</si>
  <si>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</si>
  <si>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</si>
  <si>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</si>
  <si>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</si>
  <si>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</si>
  <si>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</si>
  <si>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</si>
  <si>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</si>
  <si>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</si>
  <si>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</si>
  <si>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</si>
  <si>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</si>
  <si>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</si>
  <si>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</si>
  <si>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</si>
  <si>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</si>
  <si>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</si>
  <si>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</si>
  <si>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</si>
  <si>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</si>
  <si>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</si>
  <si>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</si>
  <si>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</si>
  <si>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</si>
  <si>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</si>
  <si>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</si>
  <si>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</si>
  <si>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</si>
  <si>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</si>
  <si>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</si>
  <si>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</si>
  <si>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</si>
  <si>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</si>
  <si>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</si>
  <si>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</si>
  <si>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</si>
  <si>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</si>
  <si>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</si>
  <si>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</si>
  <si>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</si>
  <si>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</si>
  <si>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</si>
  <si>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</si>
  <si>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</si>
  <si>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</si>
  <si>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</si>
  <si>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</si>
  <si>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</si>
  <si>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</si>
  <si>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</si>
  <si>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</si>
  <si>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</si>
  <si>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</si>
  <si>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</si>
  <si>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</si>
  <si>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</si>
  <si>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</si>
  <si>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</si>
  <si>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</si>
  <si>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</si>
  <si>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</si>
  <si>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</si>
  <si>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</si>
  <si>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</si>
  <si>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</si>
  <si>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</si>
  <si>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</si>
  <si>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</si>
  <si>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</si>
  <si>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</si>
  <si>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</si>
  <si>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</si>
  <si>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</si>
  <si>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</si>
  <si>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</si>
  <si>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</si>
  <si>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</si>
  <si>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</si>
  <si>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</si>
  <si>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</si>
  <si>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</si>
  <si>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</si>
  <si>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</si>
  <si>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</si>
  <si>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</si>
  <si>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</si>
  <si>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</si>
  <si>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</si>
  <si>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</si>
  <si>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</si>
  <si>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</si>
  <si>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</si>
  <si>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</si>
  <si>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</si>
  <si>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</si>
  <si>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</si>
  <si>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</si>
  <si>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</si>
  <si>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</si>
  <si>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</si>
  <si>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</si>
  <si>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</si>
  <si>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</si>
  <si>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</si>
  <si>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</si>
  <si>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</si>
  <si>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</si>
  <si>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</si>
  <si>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</si>
  <si>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</si>
  <si>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</si>
  <si>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</si>
  <si>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</si>
  <si>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</si>
  <si>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</si>
  <si>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</si>
  <si>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</si>
  <si>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</si>
  <si>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</si>
  <si>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</si>
  <si>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</si>
  <si>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</si>
  <si>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</si>
  <si>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</si>
  <si>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</si>
  <si>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</si>
  <si>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</si>
  <si>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</si>
  <si>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</si>
  <si>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</si>
  <si>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</si>
  <si>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</si>
  <si>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</si>
  <si>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</si>
  <si>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</si>
  <si>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</si>
  <si>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</si>
  <si>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</si>
  <si>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</si>
  <si>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</si>
  <si>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</si>
  <si>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</si>
  <si>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</si>
  <si>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</si>
  <si>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</si>
  <si>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</si>
  <si>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</si>
  <si>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</si>
  <si>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</si>
  <si>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</si>
  <si>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</si>
  <si>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</si>
  <si>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</si>
  <si>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</si>
  <si>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</si>
  <si>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</si>
  <si>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</si>
  <si>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</si>
  <si>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</si>
  <si>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</si>
  <si>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</si>
  <si>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</si>
  <si>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</si>
  <si>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</si>
  <si>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</si>
  <si>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</si>
  <si>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</si>
  <si>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</si>
  <si>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</si>
  <si>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</si>
  <si>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</si>
  <si>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</si>
  <si>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</si>
  <si>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</si>
  <si>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</si>
  <si>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</si>
  <si>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</si>
  <si>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</si>
  <si>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</si>
  <si>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</si>
  <si>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</si>
  <si>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</si>
  <si>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</si>
  <si>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</si>
  <si>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</si>
  <si>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</si>
  <si>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</si>
  <si>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</si>
  <si>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</si>
  <si>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</si>
  <si>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</si>
  <si>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</si>
  <si>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</si>
  <si>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</si>
  <si>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</si>
  <si>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</si>
  <si>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</si>
  <si>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</si>
  <si>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</si>
  <si>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</si>
  <si>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</si>
  <si>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</si>
  <si>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</si>
  <si>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</si>
  <si>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</si>
  <si>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</si>
  <si>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</si>
  <si>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</si>
  <si>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</si>
  <si>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</si>
  <si>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</si>
  <si>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</si>
  <si>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</si>
  <si>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</si>
  <si>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</si>
  <si>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</si>
  <si>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</si>
  <si>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</si>
  <si>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</si>
  <si>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</si>
  <si>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</si>
  <si>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</si>
  <si>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</si>
  <si>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</si>
  <si>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</si>
  <si>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</si>
  <si>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</si>
  <si>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</si>
  <si>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</si>
  <si>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</si>
  <si>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</si>
  <si>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</si>
  <si>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</si>
  <si>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</si>
  <si>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</si>
  <si>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</si>
  <si>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</si>
  <si>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</si>
  <si>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</si>
  <si>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</si>
  <si>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</si>
  <si>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</si>
  <si>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</si>
  <si>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</si>
  <si>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</si>
  <si>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</si>
  <si>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</si>
  <si>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</si>
  <si>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</si>
  <si>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</si>
  <si>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</si>
  <si>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</si>
  <si>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</si>
  <si>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</si>
  <si>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</si>
  <si>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</si>
  <si>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</si>
  <si>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</si>
  <si>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</si>
  <si>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</si>
  <si>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</si>
  <si>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</si>
  <si>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</si>
  <si>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</si>
  <si>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</si>
  <si>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</si>
  <si>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</si>
  <si>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</si>
  <si>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</si>
  <si>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</si>
  <si>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</si>
  <si>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</si>
  <si>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</si>
  <si>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</si>
  <si>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</si>
  <si>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</si>
  <si>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</si>
  <si>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</si>
  <si>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</si>
  <si>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</si>
  <si>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</si>
  <si>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</si>
  <si>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</si>
  <si>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</si>
  <si>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</si>
  <si>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</si>
  <si>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</si>
  <si>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</si>
  <si>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</si>
  <si>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</si>
  <si>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</si>
  <si>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</si>
  <si>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</si>
  <si>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</si>
  <si>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</si>
  <si>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</si>
  <si>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</si>
  <si>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</si>
  <si>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</si>
  <si>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</si>
  <si>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</si>
  <si>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</si>
  <si>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</si>
  <si>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</si>
  <si>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</si>
  <si>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</si>
  <si>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</si>
  <si>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</si>
  <si>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</si>
  <si>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</si>
  <si>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</si>
  <si>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</si>
  <si>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</si>
  <si>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</si>
  <si>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</si>
  <si>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</si>
  <si>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</si>
  <si>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</si>
  <si>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</si>
  <si>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</si>
  <si>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</si>
  <si>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</si>
  <si>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</si>
  <si>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</si>
  <si>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</si>
  <si>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</si>
  <si>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</si>
  <si>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</si>
  <si>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</si>
  <si>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</si>
  <si>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</si>
  <si>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</si>
  <si>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</si>
  <si>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</si>
  <si>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</si>
  <si>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</si>
  <si>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</si>
  <si>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</si>
  <si>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</si>
  <si>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</si>
  <si>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</si>
  <si>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</si>
  <si>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</si>
  <si>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</si>
  <si>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</si>
  <si>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</si>
  <si>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</si>
  <si>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</si>
  <si>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</si>
  <si>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</si>
  <si>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</si>
  <si>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</si>
  <si>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</si>
  <si>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</si>
  <si>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</si>
  <si>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</si>
  <si>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</si>
  <si>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</si>
  <si>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</si>
  <si>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</si>
  <si>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</si>
  <si>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</si>
  <si>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</si>
  <si>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</si>
  <si>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</si>
  <si>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</si>
  <si>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</si>
  <si>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</si>
  <si>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</si>
  <si>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</si>
  <si>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</si>
  <si>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</si>
  <si>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</si>
  <si>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</si>
  <si>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</si>
  <si>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</si>
  <si>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</si>
  <si>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</si>
  <si>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</si>
  <si>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</si>
  <si>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</si>
  <si>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</si>
  <si>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</si>
  <si>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</si>
  <si>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</si>
  <si>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</si>
  <si>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</si>
  <si>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</si>
  <si>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</si>
  <si>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</si>
  <si>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</si>
  <si>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</si>
  <si>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</si>
  <si>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</si>
  <si>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</si>
  <si>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</si>
  <si>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</si>
  <si>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</si>
  <si>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</si>
  <si>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</si>
  <si>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</si>
  <si>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</si>
  <si>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</si>
  <si>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</si>
  <si>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</si>
  <si>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</si>
  <si>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</si>
  <si>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</si>
  <si>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</si>
  <si>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</si>
  <si>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</si>
  <si>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</si>
  <si>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</si>
  <si>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</si>
  <si>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</si>
  <si>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</si>
  <si>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</si>
  <si>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</si>
  <si>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</si>
  <si>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</si>
  <si>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</si>
  <si>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</si>
  <si>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</si>
  <si>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</si>
  <si>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</si>
  <si>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</si>
  <si>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</si>
  <si>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</si>
  <si>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</si>
  <si>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</si>
  <si>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</si>
  <si>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</si>
  <si>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</si>
  <si>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</si>
  <si>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</si>
  <si>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</si>
  <si>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</si>
  <si>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</si>
  <si>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</si>
  <si>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</si>
  <si>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</si>
  <si>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</si>
  <si>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</si>
  <si>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</si>
  <si>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</si>
  <si>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</si>
  <si>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</si>
  <si>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</si>
  <si>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</si>
  <si>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</si>
  <si>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</si>
  <si>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</si>
  <si>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</si>
  <si>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</si>
  <si>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</si>
  <si>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</si>
  <si>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</si>
  <si>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</si>
  <si>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</si>
  <si>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</si>
  <si>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</si>
  <si>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</si>
  <si>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</si>
  <si>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</si>
  <si>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</si>
  <si>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</si>
  <si>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</si>
  <si>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</si>
  <si>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</si>
  <si>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</si>
  <si>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</si>
  <si>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</si>
  <si>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</si>
  <si>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</si>
  <si>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</si>
  <si>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</si>
  <si>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</si>
  <si>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</si>
  <si>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</si>
  <si>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</si>
  <si>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</si>
  <si>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</si>
  <si>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</si>
  <si>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</si>
  <si>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</si>
  <si>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</si>
  <si>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</si>
  <si>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</si>
  <si>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</si>
  <si>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</si>
  <si>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</si>
  <si>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</si>
  <si>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</si>
  <si>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</si>
  <si>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</si>
  <si>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</si>
  <si>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</si>
  <si>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</si>
  <si>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</si>
  <si>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</si>
  <si>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</si>
  <si>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</si>
  <si>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</si>
  <si>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</si>
  <si>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</si>
  <si>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</si>
  <si>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</si>
  <si>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</si>
  <si>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</si>
  <si>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</si>
  <si>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</si>
  <si>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</si>
  <si>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</si>
  <si>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</si>
  <si>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</si>
  <si>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</si>
  <si>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</si>
  <si>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</si>
  <si>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</si>
  <si>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</si>
  <si>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</si>
  <si>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</si>
  <si>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</si>
  <si>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</si>
  <si>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</si>
  <si>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</si>
  <si>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</si>
  <si>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</si>
  <si>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</si>
  <si>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</si>
  <si>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</si>
  <si>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</si>
  <si>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</si>
  <si>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</si>
  <si>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</si>
  <si>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</si>
  <si>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</si>
  <si>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</si>
  <si>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</si>
  <si>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</si>
  <si>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</si>
  <si>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</si>
  <si>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</si>
  <si>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</si>
  <si>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</si>
  <si>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</si>
  <si>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</si>
  <si>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</si>
  <si>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</si>
  <si>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</si>
  <si>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</si>
  <si>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</si>
  <si>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</si>
  <si>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</si>
  <si>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</si>
  <si>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</si>
  <si>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</si>
  <si>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</si>
  <si>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</si>
  <si>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</si>
  <si>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</si>
  <si>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</si>
  <si>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</si>
  <si>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</si>
  <si>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</si>
  <si>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</si>
  <si>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</si>
  <si>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</si>
  <si>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</si>
  <si>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</si>
  <si>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</si>
  <si>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</si>
  <si>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</si>
  <si>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</si>
  <si>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</si>
  <si>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</si>
  <si>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</si>
  <si>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</si>
  <si>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</si>
  <si>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</si>
  <si>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</si>
  <si>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</si>
  <si>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</si>
  <si>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</si>
  <si>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</si>
  <si>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</si>
  <si>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</si>
  <si>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</si>
  <si>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</si>
  <si>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</si>
  <si>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</si>
  <si>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</si>
  <si>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</si>
  <si>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</si>
  <si>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</si>
  <si>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</si>
  <si>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</si>
  <si>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</si>
  <si>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</si>
  <si>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</si>
  <si>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</si>
  <si>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</si>
  <si>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</si>
  <si>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</si>
  <si>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</si>
  <si>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</si>
  <si>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</si>
  <si>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</si>
  <si>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</si>
  <si>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</si>
  <si>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</si>
  <si>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</si>
  <si>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</si>
  <si>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</si>
  <si>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</si>
  <si>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</si>
  <si>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</si>
  <si>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</si>
  <si>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</si>
  <si>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</si>
  <si>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</si>
  <si>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</si>
  <si>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</si>
  <si>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</si>
  <si>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</si>
  <si>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</si>
  <si>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</si>
  <si>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</si>
  <si>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</si>
  <si>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</si>
  <si>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</si>
  <si>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</si>
  <si>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</si>
  <si>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</si>
  <si>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</si>
  <si>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</si>
  <si>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</si>
  <si>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</si>
  <si>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</si>
  <si>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</si>
  <si>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</si>
  <si>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</si>
  <si>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</si>
  <si>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</si>
  <si>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</si>
  <si>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</si>
  <si>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</si>
  <si>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</si>
  <si>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</si>
  <si>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</si>
  <si>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</si>
  <si>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</si>
  <si>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</si>
  <si>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</si>
  <si>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</si>
  <si>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</si>
  <si>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</si>
  <si>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</si>
  <si>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</si>
  <si>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</si>
  <si>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</si>
  <si>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</si>
  <si>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</si>
  <si>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</si>
  <si>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</si>
  <si>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</si>
  <si>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</si>
  <si>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</si>
  <si>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</si>
  <si>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</si>
  <si>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</si>
  <si>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</si>
  <si>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</si>
  <si>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</si>
  <si>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</si>
  <si>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</si>
  <si>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</si>
  <si>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</si>
  <si>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</si>
  <si>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</si>
  <si>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</si>
  <si>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</si>
  <si>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</si>
  <si>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</si>
  <si>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</si>
  <si>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</si>
  <si>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</si>
  <si>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</si>
  <si>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</si>
  <si>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</si>
  <si>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</si>
  <si>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</si>
  <si>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</si>
  <si>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</si>
  <si>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</si>
  <si>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</si>
  <si>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</si>
  <si>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</si>
  <si>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</si>
  <si>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</si>
  <si>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</si>
  <si>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</si>
  <si>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</si>
  <si>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</si>
  <si>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</si>
  <si>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</si>
  <si>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</si>
  <si>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</si>
  <si>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</si>
  <si>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</si>
  <si>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</si>
  <si>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</si>
  <si>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</si>
  <si>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</si>
  <si>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</si>
  <si>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</si>
  <si>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</si>
  <si>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</si>
  <si>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</si>
  <si>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</si>
  <si>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</si>
  <si>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</si>
  <si>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</si>
  <si>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</si>
  <si>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</si>
  <si>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</si>
  <si>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</si>
  <si>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</si>
  <si>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</si>
  <si>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</si>
  <si>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</si>
  <si>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</si>
  <si>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</si>
  <si>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</si>
  <si>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</si>
  <si>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</si>
  <si>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</si>
  <si>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</si>
  <si>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</si>
  <si>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</si>
  <si>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</si>
  <si>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</si>
  <si>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</si>
  <si>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</si>
  <si>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</si>
  <si>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</si>
  <si>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</si>
  <si>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</si>
  <si>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</si>
  <si>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</si>
  <si>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</si>
  <si>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</si>
  <si>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</si>
  <si>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</si>
  <si>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</si>
  <si>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</si>
  <si>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</si>
  <si>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</si>
  <si>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</si>
  <si>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</si>
  <si>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</si>
  <si>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</si>
  <si>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</si>
  <si>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</si>
  <si>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</si>
  <si>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</si>
  <si>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</si>
  <si>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</si>
  <si>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</si>
  <si>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</si>
  <si>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</si>
  <si>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</si>
  <si>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</si>
  <si>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</si>
  <si>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</si>
  <si>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</si>
  <si>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</si>
  <si>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</si>
  <si>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</si>
  <si>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</si>
  <si>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</si>
  <si>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</si>
  <si>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</si>
  <si>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</si>
  <si>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</si>
  <si>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</si>
  <si>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</si>
  <si>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</si>
  <si>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</si>
  <si>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</si>
  <si>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</si>
  <si>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</si>
  <si>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</si>
  <si>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</si>
  <si>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</si>
  <si>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</si>
  <si>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</si>
  <si>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</si>
  <si>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</si>
  <si>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</si>
  <si>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</si>
  <si>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</si>
  <si>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</si>
  <si>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</si>
  <si>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</si>
  <si>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</si>
  <si>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</si>
  <si>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</si>
  <si>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</si>
  <si>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</si>
  <si>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</si>
  <si>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</si>
  <si>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</si>
  <si>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</si>
  <si>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</si>
  <si>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</si>
  <si>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</si>
  <si>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</si>
  <si>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</si>
  <si>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</si>
  <si>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</si>
  <si>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</si>
  <si>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</si>
  <si>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</si>
  <si>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</si>
  <si>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</si>
  <si>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</si>
  <si>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</si>
  <si>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</si>
  <si>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</si>
  <si>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</si>
  <si>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</si>
  <si>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</si>
  <si>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</si>
  <si>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</si>
  <si>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</si>
  <si>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</si>
  <si>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</si>
  <si>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</si>
  <si>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</si>
  <si>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</si>
  <si>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</si>
  <si>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</si>
  <si>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</si>
  <si>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</si>
  <si>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</si>
  <si>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</si>
  <si>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</si>
  <si>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</si>
  <si>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</si>
  <si>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</si>
  <si>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</si>
  <si>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</si>
  <si>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</si>
  <si>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</si>
  <si>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</si>
  <si>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</si>
  <si>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</si>
  <si>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</si>
  <si>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</si>
  <si>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</si>
  <si>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</si>
  <si>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</si>
  <si>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</si>
  <si>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</si>
  <si>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</si>
  <si>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</si>
  <si>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</si>
  <si>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</si>
  <si>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</si>
  <si>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</si>
  <si>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</si>
  <si>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</si>
  <si>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</si>
  <si>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</si>
  <si>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</si>
  <si>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</si>
  <si>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</si>
  <si>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</si>
  <si>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</si>
  <si>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</si>
  <si>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</si>
  <si>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</si>
  <si>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</si>
  <si>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</si>
  <si>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</si>
  <si>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</si>
  <si>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</si>
  <si>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</si>
  <si>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</si>
  <si>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</si>
  <si>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</si>
  <si>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</si>
  <si>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</si>
  <si>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</si>
  <si>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</si>
  <si>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</si>
  <si>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</si>
  <si>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</si>
  <si>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</si>
  <si>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</si>
  <si>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</si>
  <si>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</si>
  <si>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</si>
  <si>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</si>
  <si>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</si>
  <si>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</si>
  <si>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</si>
  <si>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</si>
  <si>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</si>
  <si>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</si>
  <si>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</si>
  <si>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</si>
  <si>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</si>
  <si>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</si>
  <si>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</si>
  <si>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</si>
  <si>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</si>
  <si>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</si>
  <si>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</si>
  <si>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</si>
  <si>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</si>
  <si>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</si>
  <si>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</si>
  <si>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</si>
  <si>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</si>
  <si>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</si>
  <si>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</si>
  <si>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</si>
  <si>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</si>
  <si>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</si>
  <si>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</si>
  <si>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</si>
  <si>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</si>
  <si>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</si>
  <si>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</si>
  <si>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</si>
  <si>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</si>
  <si>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</si>
  <si>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</si>
  <si>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</si>
  <si>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</si>
  <si>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</si>
  <si>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</si>
  <si>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</si>
  <si>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</si>
  <si>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</si>
  <si>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</si>
  <si>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</si>
  <si>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</si>
  <si>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</si>
  <si>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</si>
  <si>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</si>
  <si>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</si>
  <si>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</si>
  <si>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</si>
  <si>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</si>
  <si>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</si>
  <si>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</si>
  <si>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</si>
  <si>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</si>
  <si>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</si>
  <si>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</si>
  <si>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</si>
  <si>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</si>
  <si>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</si>
  <si>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</si>
  <si>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</si>
  <si>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</si>
  <si>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</si>
  <si>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</si>
  <si>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</si>
  <si>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</si>
  <si>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</si>
  <si>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</si>
  <si>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</si>
  <si>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</si>
  <si>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</si>
  <si>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</si>
  <si>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</si>
  <si>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</si>
  <si>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</si>
  <si>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</si>
  <si>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</si>
  <si>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</si>
  <si>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</si>
  <si>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</si>
  <si>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</si>
  <si>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</si>
  <si>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</si>
  <si>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</si>
  <si>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</si>
  <si>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</si>
  <si>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</si>
  <si>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</si>
  <si>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</si>
  <si>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</si>
  <si>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</si>
  <si>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</si>
  <si>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</si>
  <si>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</si>
  <si>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</si>
  <si>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</si>
  <si>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</si>
  <si>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</si>
  <si>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</si>
  <si>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</si>
  <si>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</si>
  <si>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</si>
  <si>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</si>
  <si>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</si>
  <si>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</si>
  <si>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</si>
  <si>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</si>
  <si>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</si>
  <si>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</si>
  <si>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</si>
  <si>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</si>
  <si>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</si>
  <si>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</si>
  <si>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</si>
  <si>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</si>
  <si>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</si>
  <si>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</si>
  <si>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</si>
  <si>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</si>
  <si>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</si>
  <si>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</si>
  <si>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</si>
  <si>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</si>
  <si>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</si>
  <si>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</si>
  <si>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</si>
  <si>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</si>
  <si>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</si>
  <si>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</si>
  <si>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</si>
  <si>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</si>
  <si>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</si>
  <si>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</si>
  <si>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</si>
  <si>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</si>
  <si>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</si>
  <si>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</si>
  <si>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</si>
  <si>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</si>
  <si>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</si>
  <si>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</si>
  <si>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</si>
  <si>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</si>
  <si>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</si>
  <si>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</si>
  <si>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</si>
  <si>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</si>
  <si>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</si>
  <si>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</si>
  <si>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</si>
  <si>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</si>
  <si>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</si>
  <si>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</si>
  <si>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</si>
  <si>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</si>
  <si>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</si>
  <si>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</si>
  <si>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</si>
  <si>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</si>
  <si>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</si>
  <si>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</si>
  <si>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</si>
  <si>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</si>
  <si>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</si>
  <si>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</si>
  <si>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</si>
  <si>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</si>
  <si>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</si>
  <si>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</si>
  <si>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</si>
  <si>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</si>
  <si>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</si>
  <si>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</si>
  <si>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</si>
  <si>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</si>
  <si>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</si>
  <si>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</si>
  <si>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</si>
  <si>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</si>
  <si>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</si>
  <si>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</si>
  <si>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</si>
  <si>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</si>
  <si>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</si>
  <si>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</si>
  <si>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</si>
  <si>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</si>
  <si>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</si>
  <si>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</si>
  <si>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</si>
  <si>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</si>
  <si>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</si>
  <si>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</si>
  <si>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</si>
  <si>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</si>
  <si>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</si>
  <si>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</si>
  <si>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</si>
  <si>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</si>
  <si>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</si>
  <si>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</si>
  <si>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</si>
  <si>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</si>
  <si>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</si>
  <si>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</si>
  <si>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</si>
  <si>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</si>
  <si>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</si>
  <si>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</si>
  <si>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</si>
  <si>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</si>
  <si>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</si>
  <si>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</si>
  <si>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</si>
  <si>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</si>
  <si>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</si>
  <si>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</si>
  <si>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</si>
  <si>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</si>
  <si>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</si>
  <si>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</si>
  <si>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</si>
  <si>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</si>
  <si>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</si>
  <si>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</si>
  <si>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</si>
  <si>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</si>
  <si>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</si>
  <si>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</si>
  <si>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</si>
  <si>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</si>
  <si>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</si>
  <si>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</si>
  <si>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</si>
  <si>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</si>
  <si>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</si>
  <si>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</si>
  <si>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</si>
  <si>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</si>
  <si>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</si>
  <si>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</si>
  <si>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</si>
  <si>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</si>
  <si>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</si>
  <si>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</si>
  <si>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</si>
  <si>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</si>
  <si>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</si>
  <si>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</si>
  <si>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</si>
  <si>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</si>
  <si>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</si>
  <si>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</si>
  <si>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</si>
  <si>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</si>
  <si>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</si>
  <si>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</si>
  <si>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</si>
  <si>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</si>
  <si>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</si>
  <si>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</si>
  <si>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</si>
  <si>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</si>
  <si>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</si>
  <si>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</si>
  <si>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</si>
  <si>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</si>
  <si>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</si>
  <si>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</si>
  <si>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</si>
  <si>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</si>
  <si>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</si>
  <si>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</si>
  <si>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</si>
  <si>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</si>
  <si>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</si>
  <si>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</si>
  <si>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</si>
  <si>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</si>
  <si>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</si>
  <si>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</si>
  <si>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</si>
  <si>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</si>
  <si>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</si>
  <si>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</si>
  <si>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</si>
  <si>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</si>
  <si>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</si>
  <si>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</si>
  <si>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</si>
  <si>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</si>
  <si>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</si>
  <si>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</si>
  <si>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</si>
  <si>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</si>
  <si>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</si>
  <si>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</si>
  <si>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</si>
  <si>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</si>
  <si>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</si>
  <si>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</si>
  <si>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</si>
  <si>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</si>
  <si>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</si>
  <si>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</si>
  <si>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</si>
  <si>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</si>
  <si>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</si>
  <si>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</si>
  <si>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</si>
  <si>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</si>
  <si>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</si>
  <si>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</si>
  <si>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</si>
  <si>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</si>
  <si>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</si>
  <si>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</si>
  <si>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</si>
  <si>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</si>
  <si>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</si>
  <si>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</si>
  <si>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</si>
  <si>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</si>
  <si>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</si>
  <si>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</si>
  <si>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</si>
  <si>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</si>
  <si>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</si>
  <si>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</si>
  <si>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</si>
  <si>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</si>
  <si>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</si>
  <si>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</si>
  <si>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</si>
  <si>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</si>
  <si>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</si>
  <si>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</si>
  <si>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</si>
  <si>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</si>
  <si>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</si>
  <si>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</si>
  <si>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</si>
  <si>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</si>
  <si>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</si>
  <si>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</si>
  <si>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</si>
  <si>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</si>
  <si>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</si>
  <si>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</si>
  <si>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</si>
  <si>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</si>
  <si>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</si>
  <si>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</si>
  <si>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</si>
  <si>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</si>
  <si>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</si>
  <si>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</si>
  <si>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</si>
  <si>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</si>
  <si>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</si>
  <si>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</si>
  <si>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</si>
  <si>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</si>
  <si>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</si>
  <si>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</si>
  <si>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</si>
  <si>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</si>
  <si>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</si>
  <si>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</si>
  <si>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</si>
  <si>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</si>
  <si>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</si>
  <si>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</si>
  <si>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</si>
  <si>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</si>
  <si>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</si>
  <si>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</si>
  <si>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</si>
  <si>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</si>
  <si>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</si>
  <si>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</si>
  <si>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</si>
  <si>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</si>
  <si>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</si>
  <si>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</si>
  <si>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</si>
  <si>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</si>
  <si>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</si>
  <si>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</si>
  <si>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</si>
  <si>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</si>
  <si>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</si>
  <si>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</si>
  <si>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</si>
  <si>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</si>
  <si>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</si>
  <si>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</si>
  <si>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</si>
  <si>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</si>
  <si>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</si>
  <si>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</si>
  <si>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</si>
  <si>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</si>
  <si>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</si>
  <si>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</si>
  <si>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</si>
  <si>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</si>
  <si>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</si>
  <si>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</si>
  <si>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</si>
  <si>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</si>
  <si>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</si>
  <si>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</si>
  <si>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</si>
  <si>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</si>
  <si>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</si>
  <si>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</si>
  <si>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</si>
  <si>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</si>
  <si>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</si>
  <si>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</si>
  <si>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</si>
  <si>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</si>
  <si>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</si>
  <si>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</si>
  <si>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</si>
  <si>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</si>
  <si>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</si>
  <si>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</si>
  <si>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</si>
  <si>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</si>
  <si>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</si>
  <si>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</si>
  <si>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</si>
  <si>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</si>
  <si>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</si>
  <si>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</si>
  <si>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</si>
  <si>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</si>
  <si>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</si>
  <si>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</si>
  <si>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</si>
  <si>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</si>
  <si>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</si>
  <si>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</si>
  <si>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</si>
  <si>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</si>
  <si>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</si>
  <si>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</si>
  <si>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</si>
  <si>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</si>
  <si>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</si>
  <si>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</si>
  <si>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</si>
  <si>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</si>
  <si>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</si>
  <si>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</si>
  <si>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</si>
  <si>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</si>
  <si>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</si>
  <si>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</si>
  <si>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</si>
  <si>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</si>
  <si>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</si>
  <si>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</si>
  <si>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</si>
  <si>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</si>
  <si>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</si>
  <si>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</si>
  <si>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</si>
  <si>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</si>
  <si>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</si>
  <si>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</si>
  <si>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</si>
  <si>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</si>
  <si>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</si>
  <si>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</si>
  <si>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</si>
  <si>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</si>
  <si>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</si>
  <si>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</si>
  <si>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</si>
  <si>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</si>
  <si>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</si>
  <si>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</si>
  <si>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</si>
  <si>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</si>
  <si>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</si>
  <si>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</si>
  <si>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</si>
  <si>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</si>
  <si>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</si>
  <si>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</si>
  <si>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</si>
  <si>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</si>
  <si>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</si>
  <si>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</si>
  <si>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</si>
  <si>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</si>
  <si>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</si>
  <si>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</si>
  <si>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</si>
  <si>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</si>
  <si>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</si>
  <si>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</si>
  <si>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</si>
  <si>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</si>
  <si>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</si>
  <si>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</si>
  <si>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</si>
  <si>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</si>
  <si>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</si>
  <si>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</si>
  <si>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</si>
  <si>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</si>
  <si>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</si>
  <si>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</si>
  <si>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</si>
  <si>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</si>
  <si>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</si>
  <si>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</si>
  <si>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</si>
  <si>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</si>
  <si>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</si>
  <si>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</si>
  <si>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</si>
  <si>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</si>
  <si>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</si>
  <si>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</si>
  <si>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</si>
  <si>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</si>
  <si>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</si>
  <si>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</si>
  <si>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</si>
  <si>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</si>
  <si>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</si>
  <si>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</si>
  <si>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</si>
  <si>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</si>
  <si>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</si>
  <si>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</si>
  <si>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</si>
  <si>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</si>
  <si>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</si>
  <si>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</si>
  <si>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</si>
  <si>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</si>
  <si>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</si>
  <si>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</si>
  <si>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</si>
  <si>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</si>
  <si>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</si>
  <si>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</si>
  <si>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</si>
  <si>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</si>
  <si>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</si>
  <si>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</si>
  <si>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</si>
  <si>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</si>
  <si>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</si>
  <si>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</si>
  <si>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</si>
  <si>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</si>
  <si>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</si>
  <si>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</si>
  <si>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</si>
  <si>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</si>
  <si>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</si>
  <si>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</si>
  <si>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</si>
  <si>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</si>
  <si>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</si>
  <si>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</si>
  <si>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</si>
  <si>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</si>
  <si>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</si>
  <si>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</si>
  <si>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</si>
  <si>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</si>
  <si>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</si>
  <si>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</si>
  <si>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</si>
  <si>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</si>
  <si>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</si>
  <si>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</si>
  <si>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</si>
  <si>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</si>
  <si>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</si>
  <si>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</si>
  <si>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</si>
  <si>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</si>
  <si>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</si>
  <si>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</si>
  <si>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</si>
  <si>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</si>
  <si>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</si>
  <si>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</si>
  <si>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</si>
  <si>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</si>
  <si>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</si>
  <si>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</si>
  <si>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</si>
  <si>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</si>
  <si>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</si>
  <si>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</si>
  <si>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</si>
  <si>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</si>
  <si>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</si>
  <si>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</si>
  <si>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</si>
  <si>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</si>
  <si>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</si>
  <si>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</si>
  <si>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</si>
  <si>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</si>
  <si>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</si>
  <si>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</si>
  <si>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</si>
  <si>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</si>
  <si>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</si>
  <si>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</si>
  <si>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</si>
  <si>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</si>
  <si>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</si>
  <si>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</si>
  <si>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</si>
  <si>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</si>
  <si>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</si>
  <si>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</si>
  <si>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</si>
  <si>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</si>
  <si>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</si>
  <si>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</si>
  <si>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</si>
  <si>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</si>
  <si>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</si>
  <si>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</si>
  <si>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</si>
  <si>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</si>
  <si>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</si>
  <si>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</si>
  <si>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</si>
  <si>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</si>
  <si>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</si>
  <si>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</si>
  <si>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</si>
  <si>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</si>
  <si>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</si>
  <si>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</si>
  <si>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</si>
  <si>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</si>
  <si>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</si>
  <si>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</si>
  <si>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</si>
  <si>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</si>
  <si>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</si>
  <si>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</si>
  <si>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</si>
  <si>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</si>
  <si>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</si>
  <si>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</si>
  <si>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</si>
  <si>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</si>
  <si>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</si>
  <si>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</si>
  <si>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</si>
  <si>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</si>
  <si>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</si>
  <si>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</si>
  <si>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</si>
  <si>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</si>
  <si>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</si>
  <si>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</si>
  <si>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</si>
  <si>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</si>
  <si>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</si>
  <si>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</si>
  <si>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</si>
  <si>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</si>
  <si>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</si>
  <si>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</si>
  <si>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</si>
  <si>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</si>
  <si>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</si>
  <si>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</si>
  <si>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</si>
  <si>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</si>
  <si>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</si>
  <si>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</si>
  <si>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</si>
  <si>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</si>
  <si>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</si>
  <si>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</si>
  <si>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</si>
  <si>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</si>
  <si>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</si>
  <si>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</si>
  <si>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</si>
  <si>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</si>
  <si>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</si>
  <si>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</si>
  <si>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</si>
  <si>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</si>
  <si>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</si>
  <si>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</si>
  <si>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</si>
  <si>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</si>
  <si>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</si>
  <si>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</si>
  <si>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</si>
  <si>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</si>
  <si>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</si>
  <si>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</si>
  <si>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</si>
  <si>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</si>
  <si>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</si>
  <si>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</si>
  <si>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</si>
  <si>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</si>
  <si>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</si>
  <si>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</si>
  <si>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</si>
  <si>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</si>
  <si>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</si>
  <si>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</si>
  <si>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</si>
  <si>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</si>
  <si>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</si>
  <si>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</si>
  <si>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</si>
  <si>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</si>
  <si>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</si>
  <si>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</si>
  <si>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</si>
  <si>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</si>
  <si>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</si>
  <si>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</si>
  <si>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</si>
  <si>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</si>
  <si>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</si>
  <si>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</si>
  <si>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</si>
  <si>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</si>
  <si>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</si>
  <si>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</si>
  <si>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</si>
  <si>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</si>
  <si>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</si>
  <si>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</si>
  <si>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</si>
  <si>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</si>
  <si>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</si>
  <si>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</si>
  <si>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</si>
  <si>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</si>
  <si>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</si>
  <si>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</si>
  <si>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</si>
  <si>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</si>
  <si>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</si>
  <si>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</si>
  <si>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</si>
  <si>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</si>
  <si>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</si>
  <si>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</si>
  <si>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</si>
  <si>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</si>
  <si>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</si>
  <si>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</si>
  <si>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</si>
  <si>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</si>
  <si>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</si>
  <si>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</si>
  <si>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</si>
  <si>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</si>
  <si>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</si>
  <si>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</si>
  <si>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</si>
  <si>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</si>
  <si>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</si>
  <si>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</si>
  <si>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</si>
  <si>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</si>
  <si>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</si>
  <si>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</si>
  <si>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</si>
  <si>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</si>
  <si>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</si>
  <si>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</si>
  <si>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</si>
  <si>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</si>
  <si>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</si>
  <si>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</si>
  <si>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</si>
  <si>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</si>
  <si>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</si>
  <si>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</si>
  <si>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</si>
  <si>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</si>
  <si>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</si>
  <si>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</si>
  <si>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</si>
  <si>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</si>
  <si>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</si>
  <si>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</si>
  <si>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</si>
  <si>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</si>
  <si>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</si>
  <si>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</si>
  <si>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</si>
  <si>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</si>
  <si>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</si>
  <si>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</si>
  <si>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</si>
  <si>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</si>
  <si>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</si>
  <si>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</si>
  <si>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</si>
  <si>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</si>
  <si>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</si>
  <si>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</si>
  <si>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</si>
  <si>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</si>
  <si>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</si>
  <si>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</si>
  <si>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</si>
  <si>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</si>
  <si>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</si>
  <si>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</si>
  <si>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</si>
  <si>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</si>
  <si>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</si>
  <si>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</si>
  <si>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</si>
  <si>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</si>
  <si>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</si>
  <si>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</si>
  <si>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</si>
  <si>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</si>
  <si>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</si>
  <si>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</si>
  <si>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</si>
  <si>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</si>
  <si>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</si>
  <si>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</si>
  <si>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</si>
  <si>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</si>
  <si>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</si>
  <si>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</si>
  <si>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</si>
  <si>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</si>
  <si>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</si>
  <si>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</si>
  <si>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</si>
  <si>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</si>
  <si>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</si>
  <si>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</si>
  <si>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</si>
  <si>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</si>
  <si>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</si>
  <si>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</si>
  <si>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</si>
  <si>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</si>
  <si>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</si>
  <si>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</si>
  <si>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</si>
  <si>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</si>
  <si>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</si>
  <si>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</si>
  <si>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</si>
  <si>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</si>
  <si>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</si>
  <si>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</si>
  <si>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</si>
  <si>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</si>
  <si>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</si>
  <si>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</si>
  <si>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</si>
  <si>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</si>
  <si>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</si>
  <si>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</si>
  <si>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</si>
  <si>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</si>
  <si>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</si>
  <si>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</si>
  <si>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</si>
  <si>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</si>
  <si>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</si>
  <si>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</si>
  <si>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</si>
  <si>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</si>
  <si>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</si>
  <si>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</si>
  <si>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</si>
  <si>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</si>
  <si>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</si>
  <si>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</si>
  <si>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</si>
  <si>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</si>
  <si>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</si>
  <si>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</si>
  <si>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</si>
  <si>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</si>
  <si>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</si>
  <si>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</si>
  <si>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</si>
  <si>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</si>
  <si>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</si>
  <si>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</si>
  <si>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</si>
  <si>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</si>
  <si>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</si>
  <si>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</si>
  <si>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</si>
  <si>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</si>
  <si>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</si>
  <si>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</si>
  <si>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</si>
  <si>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</si>
  <si>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</si>
  <si>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</si>
  <si>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</si>
  <si>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</si>
  <si>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</si>
  <si>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</si>
  <si>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</si>
  <si>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</si>
  <si>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</si>
  <si>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</si>
  <si>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</si>
  <si>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</si>
  <si>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</si>
  <si>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</si>
  <si>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</si>
  <si>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</si>
  <si>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</si>
  <si>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</si>
  <si>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</si>
  <si>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</si>
  <si>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</si>
  <si>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</si>
  <si>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</si>
  <si>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</si>
  <si>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</si>
  <si>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</si>
  <si>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</si>
  <si>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</si>
  <si>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</si>
  <si>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</si>
  <si>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</si>
  <si>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</si>
  <si>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</si>
  <si>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</si>
  <si>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</si>
  <si>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</si>
  <si>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</si>
  <si>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</si>
  <si>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</si>
  <si>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</si>
  <si>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</si>
  <si>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</si>
  <si>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</si>
  <si>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</si>
  <si>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</si>
  <si>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</si>
  <si>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</si>
  <si>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</si>
  <si>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</si>
  <si>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</si>
  <si>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</si>
  <si>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</si>
  <si>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</si>
  <si>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</si>
  <si>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</si>
  <si>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</si>
  <si>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</si>
  <si>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</si>
  <si>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</si>
  <si>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</si>
  <si>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</si>
  <si>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</si>
  <si>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</si>
  <si>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</si>
  <si>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</si>
  <si>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</si>
  <si>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</si>
  <si>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</si>
  <si>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</si>
  <si>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</si>
  <si>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</si>
  <si>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</si>
  <si>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</si>
  <si>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</si>
  <si>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</si>
  <si>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</si>
  <si>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</si>
  <si>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</si>
  <si>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</si>
  <si>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</si>
  <si>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</si>
  <si>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</si>
  <si>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</si>
  <si>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</si>
  <si>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</si>
  <si>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</si>
  <si>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</si>
  <si>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</si>
  <si>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</si>
  <si>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</si>
  <si>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</si>
  <si>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</si>
  <si>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</si>
  <si>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</si>
  <si>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</si>
  <si>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</si>
  <si>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</si>
  <si>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</si>
  <si>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</si>
  <si>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</si>
  <si>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</si>
  <si>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</si>
  <si>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</si>
  <si>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</si>
  <si>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</si>
  <si>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</si>
  <si>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</si>
  <si>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</si>
  <si>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</si>
  <si>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</si>
  <si>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</si>
  <si>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</si>
  <si>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</si>
  <si>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</si>
  <si>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</si>
  <si>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</si>
  <si>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</si>
  <si>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</si>
  <si>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</si>
  <si>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</si>
  <si>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</si>
  <si>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</si>
  <si>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</si>
  <si>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</si>
  <si>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</si>
  <si>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</si>
  <si>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</si>
  <si>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</si>
  <si>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</si>
  <si>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</si>
  <si>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</si>
  <si>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</si>
  <si>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</si>
  <si>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</si>
  <si>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</si>
  <si>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</si>
  <si>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</si>
  <si>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</si>
  <si>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</si>
  <si>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</si>
  <si>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</si>
  <si>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</si>
  <si>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</si>
  <si>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</si>
  <si>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</si>
  <si>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</si>
  <si>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</si>
  <si>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</si>
  <si>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</si>
  <si>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</si>
  <si>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</si>
  <si>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</si>
  <si>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</si>
  <si>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</si>
  <si>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</si>
  <si>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</si>
  <si>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</si>
  <si>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</si>
  <si>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</si>
  <si>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</si>
  <si>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</si>
  <si>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</si>
  <si>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</si>
  <si>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</si>
  <si>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</si>
  <si>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</si>
  <si>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</si>
  <si>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</si>
  <si>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</si>
  <si>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</si>
  <si>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</si>
  <si>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</si>
  <si>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</si>
  <si>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</si>
  <si>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</si>
  <si>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</si>
  <si>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</si>
  <si>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</si>
  <si>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</si>
  <si>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</si>
  <si>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</si>
  <si>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</si>
  <si>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</si>
  <si>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</si>
  <si>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</si>
  <si>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</si>
  <si>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</si>
  <si>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</si>
  <si>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</si>
  <si>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</si>
  <si>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</si>
  <si>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</si>
  <si>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</si>
  <si>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</si>
  <si>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</si>
  <si>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</si>
  <si>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</si>
  <si>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</si>
  <si>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</si>
  <si>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</si>
  <si>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</si>
  <si>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</si>
  <si>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</si>
  <si>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</si>
  <si>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</si>
  <si>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</si>
  <si>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</si>
  <si>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</si>
  <si>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</si>
  <si>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</si>
  <si>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</si>
  <si>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</si>
  <si>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</si>
  <si>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</si>
  <si>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</si>
  <si>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</si>
  <si>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</si>
  <si>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</si>
  <si>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</si>
  <si>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</si>
  <si>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</si>
  <si>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</si>
  <si>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</si>
  <si>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</si>
  <si>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</si>
  <si>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</si>
  <si>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</si>
  <si>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</si>
  <si>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</si>
  <si>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</si>
  <si>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</si>
  <si>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</si>
  <si>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</si>
  <si>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</si>
  <si>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</si>
  <si>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</si>
  <si>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</si>
  <si>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</si>
  <si>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</si>
  <si>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</si>
  <si>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</si>
  <si>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</si>
  <si>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</si>
  <si>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</si>
  <si>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</si>
  <si>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</si>
  <si>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</si>
  <si>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</si>
  <si>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</si>
  <si>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</si>
  <si>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</si>
  <si>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</si>
  <si>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</si>
  <si>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</si>
  <si>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</si>
  <si>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</si>
  <si>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</si>
  <si>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</si>
  <si>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</si>
  <si>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</si>
  <si>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</si>
  <si>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</si>
  <si>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</si>
  <si>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</si>
  <si>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</si>
  <si>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</si>
  <si>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</si>
  <si>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</si>
  <si>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</si>
  <si>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</si>
  <si>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</si>
  <si>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</si>
  <si>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</si>
  <si>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</si>
  <si>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</si>
  <si>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</si>
  <si>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</si>
  <si>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</si>
  <si>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</si>
  <si>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</si>
  <si>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</si>
  <si>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</si>
  <si>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</si>
  <si>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</si>
  <si>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</si>
  <si>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</si>
  <si>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</si>
  <si>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</si>
  <si>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</si>
  <si>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</si>
  <si>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</si>
  <si>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</si>
  <si>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</si>
  <si>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</si>
  <si>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</si>
  <si>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</si>
  <si>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</si>
  <si>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</si>
  <si>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</si>
  <si>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</si>
  <si>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</si>
  <si>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</si>
  <si>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</si>
  <si>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</si>
  <si>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</si>
  <si>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</si>
  <si>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</si>
  <si>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</si>
  <si>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</si>
  <si>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</si>
  <si>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</si>
  <si>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</si>
  <si>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</si>
  <si>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</si>
  <si>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</si>
  <si>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</si>
  <si>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</si>
  <si>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</si>
  <si>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</si>
  <si>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</si>
  <si>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</si>
  <si>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</si>
  <si>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</si>
  <si>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</si>
  <si>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</si>
  <si>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</si>
  <si>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</si>
  <si>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</si>
  <si>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</si>
  <si>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</si>
  <si>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</si>
  <si>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</si>
  <si>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</si>
  <si>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</si>
  <si>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</si>
  <si>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</si>
  <si>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</si>
  <si>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</si>
  <si>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</si>
  <si>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</si>
  <si>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</si>
  <si>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</si>
  <si>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</si>
  <si>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</si>
  <si>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</si>
  <si>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</si>
  <si>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</si>
  <si>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</si>
  <si>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</si>
  <si>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</si>
  <si>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</si>
  <si>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</si>
  <si>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</si>
  <si>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</si>
  <si>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</si>
  <si>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</si>
  <si>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</si>
  <si>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</si>
  <si>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</si>
  <si>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</si>
  <si>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</si>
  <si>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</si>
  <si>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</si>
  <si>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</si>
  <si>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</si>
  <si>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</si>
  <si>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</si>
  <si>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</si>
  <si>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</si>
  <si>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</si>
  <si>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</si>
  <si>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</si>
  <si>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</si>
  <si>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</si>
  <si>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</si>
  <si>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</si>
  <si>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</si>
  <si>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</si>
  <si>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</si>
  <si>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</si>
  <si>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</si>
  <si>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</si>
  <si>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</si>
  <si>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</si>
  <si>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</si>
  <si>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</si>
  <si>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</si>
  <si>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</si>
  <si>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</si>
  <si>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</si>
  <si>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</si>
  <si>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</si>
  <si>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</si>
  <si>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</si>
  <si>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</si>
  <si>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</si>
  <si>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</si>
  <si>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</si>
  <si>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</si>
  <si>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</si>
  <si>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</si>
  <si>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</si>
  <si>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</si>
  <si>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</si>
  <si>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</si>
  <si>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</si>
  <si>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</si>
  <si>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</si>
  <si>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</si>
  <si>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</si>
  <si>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</si>
  <si>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</si>
  <si>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</si>
  <si>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</si>
  <si>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</si>
  <si>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</si>
  <si>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</si>
  <si>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</si>
  <si>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</si>
  <si>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</si>
  <si>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</si>
  <si>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</si>
  <si>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</si>
  <si>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</si>
  <si>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</si>
  <si>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</si>
  <si>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</si>
  <si>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</si>
  <si>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</si>
  <si>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</si>
  <si>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</si>
  <si>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</si>
  <si>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</si>
  <si>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</si>
  <si>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</si>
  <si>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</si>
  <si>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</si>
  <si>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</si>
  <si>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</si>
  <si>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</si>
  <si>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</si>
  <si>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</si>
  <si>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</si>
  <si>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</si>
  <si>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</si>
  <si>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</si>
  <si>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</si>
  <si>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</si>
  <si>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</si>
  <si>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</si>
  <si>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</si>
  <si>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</si>
  <si>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</si>
  <si>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</si>
  <si>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</si>
  <si>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</si>
  <si>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</si>
  <si>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</si>
  <si>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</si>
  <si>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</si>
  <si>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</si>
  <si>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</si>
  <si>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</si>
  <si>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</si>
  <si>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</si>
  <si>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</si>
  <si>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</si>
  <si>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</si>
  <si>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</si>
  <si>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</si>
  <si>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</si>
  <si>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</si>
  <si>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</si>
  <si>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</si>
  <si>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</si>
  <si>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</si>
  <si>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</si>
  <si>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</si>
  <si>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</si>
  <si>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</si>
  <si>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</si>
  <si>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</si>
  <si>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</si>
  <si>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</si>
  <si>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</si>
  <si>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</si>
  <si>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</si>
  <si>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</si>
  <si>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</si>
  <si>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</si>
  <si>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</si>
  <si>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</si>
  <si>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</si>
  <si>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</si>
  <si>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</si>
  <si>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</si>
  <si>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</si>
  <si>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</si>
  <si>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</si>
  <si>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</si>
  <si>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</si>
  <si>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</si>
  <si>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</si>
  <si>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</si>
  <si>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</si>
  <si>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</si>
  <si>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</si>
  <si>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</si>
  <si>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</si>
  <si>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</si>
  <si>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</si>
  <si>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</si>
  <si>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</si>
  <si>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</si>
  <si>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</si>
  <si>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</si>
  <si>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</si>
  <si>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</si>
  <si>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</si>
  <si>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</si>
  <si>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</si>
  <si>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</si>
  <si>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</si>
  <si>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</si>
  <si>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</si>
  <si>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</si>
  <si>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</si>
  <si>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</si>
  <si>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</si>
  <si>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</si>
  <si>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</si>
  <si>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</si>
  <si>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</si>
  <si>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</si>
  <si>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</si>
  <si>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</si>
  <si>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</si>
  <si>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</si>
  <si>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</si>
  <si>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</si>
  <si>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</si>
  <si>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</si>
  <si>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</si>
  <si>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</si>
  <si>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</si>
  <si>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</si>
  <si>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</si>
  <si>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</si>
  <si>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</si>
  <si>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</si>
  <si>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</si>
  <si>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</si>
  <si>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</si>
  <si>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</si>
  <si>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</si>
  <si>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</si>
  <si>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</si>
  <si>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</si>
  <si>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</si>
  <si>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</si>
  <si>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</si>
  <si>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</si>
  <si>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</si>
  <si>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</si>
  <si>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</si>
  <si>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</si>
  <si>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</si>
  <si>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</si>
  <si>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</si>
  <si>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</si>
  <si>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</si>
  <si>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</si>
  <si>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</si>
  <si>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</si>
  <si>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</si>
  <si>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</si>
  <si>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</si>
  <si>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</si>
  <si>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</si>
  <si>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</si>
  <si>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</si>
  <si>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</si>
  <si>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</si>
  <si>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</si>
  <si>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</si>
  <si>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</si>
  <si>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</si>
  <si>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</si>
  <si>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</si>
  <si>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</si>
  <si>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</si>
  <si>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</si>
  <si>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</si>
  <si>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</si>
  <si>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</si>
  <si>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</si>
  <si>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</si>
  <si>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</si>
  <si>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</si>
  <si>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</si>
  <si>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</si>
  <si>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</si>
  <si>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</si>
  <si>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</si>
  <si>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</si>
  <si>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</si>
  <si>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</si>
  <si>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</si>
  <si>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</si>
  <si>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</si>
  <si>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</si>
  <si>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</si>
  <si>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</si>
  <si>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</si>
  <si>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</si>
  <si>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</si>
  <si>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</si>
  <si>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</si>
  <si>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</si>
  <si>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</si>
  <si>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</si>
  <si>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</si>
  <si>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</si>
  <si>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</si>
  <si>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</si>
  <si>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</si>
  <si>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</si>
  <si>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</si>
  <si>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</si>
  <si>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</si>
  <si>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</si>
  <si>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</si>
  <si>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</si>
  <si>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</si>
  <si>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</si>
  <si>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</si>
  <si>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</si>
  <si>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</si>
  <si>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</si>
  <si>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</si>
  <si>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</si>
  <si>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</si>
  <si>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</si>
  <si>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</si>
  <si>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</si>
  <si>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</si>
  <si>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</si>
  <si>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</si>
  <si>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</si>
  <si>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</si>
  <si>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</si>
  <si>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</si>
  <si>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</si>
  <si>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</si>
  <si>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</si>
  <si>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</si>
  <si>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</si>
  <si>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</si>
  <si>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</si>
  <si>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</si>
  <si>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</si>
  <si>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</si>
  <si>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</si>
  <si>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</si>
  <si>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</si>
  <si>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</si>
  <si>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</si>
  <si>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</si>
  <si>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</si>
  <si>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</si>
  <si>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</si>
  <si>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</si>
  <si>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</si>
  <si>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</si>
  <si>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</si>
  <si>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</si>
  <si>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</si>
  <si>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</si>
  <si>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</si>
  <si>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</si>
  <si>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</si>
  <si>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</si>
  <si>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</si>
  <si>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</si>
  <si>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</si>
  <si>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</si>
  <si>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</si>
  <si>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</si>
  <si>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</si>
  <si>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</si>
  <si>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</si>
  <si>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</si>
  <si>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</si>
  <si>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</si>
  <si>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</si>
  <si>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</si>
  <si>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</si>
  <si>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</si>
  <si>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</si>
  <si>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</si>
  <si>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</si>
  <si>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</si>
  <si>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</si>
  <si>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</si>
  <si>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</si>
  <si>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</si>
  <si>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</si>
  <si>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</si>
  <si>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</si>
  <si>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</si>
  <si>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</si>
  <si>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</si>
  <si>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</si>
  <si>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</si>
  <si>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</si>
  <si>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</si>
  <si>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</si>
  <si>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</si>
  <si>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</si>
  <si>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</si>
  <si>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</si>
  <si>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</si>
  <si>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</si>
  <si>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</si>
  <si>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</si>
  <si>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</si>
  <si>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</si>
  <si>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</si>
  <si>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</si>
  <si>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</si>
  <si>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</si>
  <si>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</si>
  <si>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</si>
  <si>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</si>
  <si>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</si>
  <si>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</si>
  <si>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</si>
  <si>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</si>
  <si>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</si>
  <si>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</si>
  <si>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</si>
  <si>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</si>
  <si>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</si>
  <si>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</si>
  <si>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</si>
  <si>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</si>
  <si>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</si>
  <si>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</si>
  <si>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</si>
  <si>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</si>
  <si>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</si>
  <si>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</si>
  <si>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</si>
  <si>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</si>
  <si>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</si>
  <si>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</si>
  <si>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</si>
  <si>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</si>
  <si>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</si>
  <si>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</si>
  <si>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</si>
  <si>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</si>
  <si>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</si>
  <si>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</si>
  <si>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</si>
  <si>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</si>
  <si>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</si>
  <si>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</si>
  <si>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</si>
  <si>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</si>
  <si>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</si>
  <si>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</si>
  <si>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</si>
  <si>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</si>
  <si>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</si>
  <si>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</si>
  <si>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</si>
  <si>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</si>
  <si>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</si>
  <si>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</si>
  <si>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</si>
  <si>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</si>
  <si>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</si>
  <si>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</si>
  <si>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</si>
  <si>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</si>
  <si>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</si>
  <si>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</si>
  <si>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</si>
  <si>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</si>
  <si>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</si>
  <si>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</si>
  <si>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</si>
  <si>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</si>
  <si>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</si>
  <si>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</si>
  <si>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</si>
  <si>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</si>
  <si>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</si>
  <si>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</si>
  <si>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</si>
  <si>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</si>
  <si>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</si>
  <si>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</si>
  <si>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</si>
  <si>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</si>
  <si>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</si>
  <si>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</si>
  <si>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</si>
  <si>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</si>
  <si>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</si>
  <si>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</si>
  <si>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</si>
  <si>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</si>
  <si>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</si>
  <si>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</si>
  <si>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</si>
  <si>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</si>
  <si>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</si>
  <si>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</si>
  <si>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</si>
  <si>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</si>
  <si>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</si>
  <si>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</si>
  <si>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</si>
  <si>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</si>
  <si>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</si>
  <si>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</si>
  <si>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</si>
  <si>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</si>
  <si>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</si>
  <si>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</si>
  <si>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</si>
  <si>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</si>
  <si>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</si>
  <si>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</si>
  <si>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</si>
  <si>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</si>
  <si>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</si>
  <si>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</si>
  <si>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</si>
  <si>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</si>
  <si>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</si>
  <si>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</si>
  <si>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</si>
  <si>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</si>
  <si>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</si>
  <si>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</si>
  <si>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</si>
  <si>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</si>
  <si>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</si>
  <si>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</si>
  <si>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</si>
  <si>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</si>
  <si>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</si>
  <si>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</si>
  <si>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</si>
  <si>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</si>
  <si>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</si>
  <si>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</si>
  <si>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</si>
  <si>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</si>
  <si>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</si>
  <si>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</si>
  <si>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</si>
  <si>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</si>
  <si>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</si>
  <si>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</si>
  <si>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</si>
  <si>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</si>
  <si>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</si>
  <si>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</si>
  <si>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</si>
  <si>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</si>
  <si>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</si>
  <si>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</si>
  <si>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</si>
  <si>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</si>
  <si>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</si>
  <si>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</si>
  <si>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</si>
  <si>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</si>
  <si>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</si>
  <si>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</si>
  <si>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</si>
  <si>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</si>
  <si>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</si>
  <si>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</si>
  <si>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</si>
  <si>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</si>
  <si>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</si>
  <si>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</si>
  <si>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</si>
  <si>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</si>
  <si>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</si>
  <si>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</si>
  <si>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</si>
  <si>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</si>
  <si>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</si>
  <si>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</si>
  <si>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</si>
  <si>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</si>
  <si>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</si>
  <si>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</si>
  <si>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</si>
  <si>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</si>
  <si>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</si>
  <si>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</si>
  <si>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</si>
  <si>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</si>
  <si>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</si>
  <si>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</si>
  <si>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</si>
  <si>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</si>
  <si>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</si>
  <si>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</si>
  <si>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</si>
  <si>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</si>
  <si>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</si>
  <si>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</si>
  <si>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</si>
  <si>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</si>
  <si>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</si>
  <si>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</si>
  <si>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</si>
  <si>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</si>
  <si>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</si>
  <si>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</si>
  <si>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</si>
  <si>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</si>
  <si>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</si>
  <si>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</si>
  <si>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</si>
  <si>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</si>
  <si>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</si>
  <si>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</si>
  <si>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</si>
  <si>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</si>
  <si>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</si>
  <si>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</si>
  <si>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</si>
  <si>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</si>
  <si>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</si>
  <si>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</si>
  <si>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</si>
  <si>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</si>
  <si>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</si>
  <si>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</si>
  <si>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</si>
  <si>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</si>
  <si>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</si>
  <si>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</si>
  <si>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</si>
  <si>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</si>
  <si>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</si>
  <si>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</si>
  <si>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</si>
  <si>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</si>
  <si>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</si>
  <si>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</si>
  <si>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</si>
  <si>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</si>
  <si>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</si>
  <si>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</si>
  <si>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</si>
  <si>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</si>
  <si>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</si>
  <si>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</si>
  <si>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</si>
  <si>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</si>
  <si>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</si>
  <si>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</si>
  <si>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</si>
  <si>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</si>
  <si>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</si>
  <si>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</si>
  <si>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</si>
  <si>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</si>
  <si>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</si>
  <si>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</si>
  <si>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</si>
  <si>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</si>
  <si>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</si>
  <si>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</si>
  <si>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</si>
  <si>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</si>
  <si>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</si>
  <si>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</si>
  <si>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</si>
  <si>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</si>
  <si>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</si>
  <si>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</si>
  <si>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</si>
  <si>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</si>
  <si>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</si>
  <si>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</si>
  <si>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</si>
  <si>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</si>
  <si>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</si>
  <si>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</si>
  <si>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</si>
  <si>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</si>
  <si>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</si>
  <si>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</si>
  <si>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</si>
  <si>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</si>
  <si>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</si>
  <si>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</si>
  <si>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</si>
  <si>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</si>
  <si>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</si>
  <si>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</si>
  <si>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</si>
  <si>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</si>
  <si>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</si>
  <si>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</si>
  <si>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</si>
  <si>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</si>
  <si>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</si>
  <si>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</si>
  <si>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</si>
  <si>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</si>
  <si>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</si>
  <si>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</si>
  <si>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</si>
  <si>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</si>
  <si>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</si>
  <si>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</si>
  <si>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</si>
  <si>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</si>
  <si>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</si>
  <si>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</si>
  <si>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</si>
  <si>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</si>
  <si>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</si>
  <si>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</si>
  <si>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</si>
  <si>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</si>
  <si>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</si>
  <si>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</si>
  <si>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</si>
  <si>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</si>
  <si>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</si>
  <si>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</si>
  <si>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</si>
  <si>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</si>
  <si>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</si>
  <si>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</si>
  <si>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</si>
  <si>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</si>
  <si>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</si>
  <si>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</si>
  <si>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</si>
  <si>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</si>
  <si>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</si>
  <si>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</si>
  <si>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</si>
  <si>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</si>
  <si>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</si>
  <si>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</si>
  <si>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</si>
  <si>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</si>
  <si>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</si>
  <si>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</si>
  <si>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</si>
  <si>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</si>
  <si>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</si>
  <si>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</si>
  <si>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</si>
  <si>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</si>
  <si>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</si>
  <si>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</si>
  <si>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</si>
  <si>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</si>
  <si>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</si>
  <si>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</si>
  <si>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</si>
  <si>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</si>
  <si>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</si>
  <si>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</si>
  <si>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</si>
  <si>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</si>
  <si>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</si>
  <si>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</si>
  <si>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</si>
  <si>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</si>
  <si>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</si>
  <si>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</si>
  <si>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</si>
  <si>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</si>
  <si>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</si>
  <si>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</si>
  <si>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</si>
  <si>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</si>
  <si>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</si>
  <si>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</si>
  <si>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</si>
  <si>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</si>
  <si>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</si>
  <si>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</si>
  <si>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</si>
  <si>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</si>
  <si>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</si>
  <si>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</si>
  <si>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</si>
  <si>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</si>
  <si>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</si>
  <si>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</si>
  <si>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</si>
  <si>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</si>
  <si>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</si>
  <si>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</si>
  <si>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</si>
  <si>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</si>
  <si>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</si>
  <si>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</si>
  <si>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</si>
  <si>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</si>
  <si>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</si>
  <si>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</si>
  <si>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</si>
  <si>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</si>
  <si>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</si>
  <si>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</si>
  <si>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</si>
  <si>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</si>
  <si>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</si>
  <si>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</si>
  <si>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</si>
  <si>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</si>
  <si>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</si>
  <si>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</si>
  <si>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</si>
  <si>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</si>
  <si>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</si>
  <si>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</si>
  <si>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</si>
  <si>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</si>
  <si>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</si>
  <si>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</si>
  <si>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</si>
  <si>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</si>
  <si>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</si>
  <si>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</si>
  <si>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</si>
  <si>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</si>
  <si>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</si>
  <si>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</si>
  <si>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</si>
  <si>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</si>
  <si>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</si>
  <si>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</si>
  <si>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</si>
  <si>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</si>
  <si>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</si>
  <si>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</si>
  <si>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</si>
  <si>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</si>
  <si>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</si>
  <si>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</si>
  <si>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</si>
  <si>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</si>
  <si>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</si>
  <si>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</si>
  <si>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</si>
  <si>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</si>
  <si>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</si>
  <si>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</si>
  <si>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</si>
  <si>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</si>
  <si>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</si>
  <si>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</si>
  <si>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</si>
  <si>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</si>
  <si>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</si>
  <si>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</si>
  <si>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</si>
  <si>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</si>
  <si>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</si>
  <si>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</si>
  <si>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</si>
  <si>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</si>
  <si>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</si>
  <si>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</si>
  <si>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</si>
  <si>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</si>
  <si>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</si>
  <si>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</si>
  <si>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</si>
  <si>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</si>
  <si>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</si>
  <si>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</si>
  <si>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</si>
  <si>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</si>
  <si>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</si>
  <si>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</si>
  <si>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</si>
  <si>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</si>
  <si>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</si>
  <si>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</si>
  <si>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</si>
  <si>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</si>
  <si>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</si>
  <si>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</si>
  <si>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</si>
  <si>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</si>
  <si>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</si>
  <si>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</si>
  <si>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</si>
  <si>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</si>
  <si>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</si>
  <si>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</si>
  <si>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</si>
  <si>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</si>
  <si>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</si>
  <si>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</si>
  <si>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</si>
  <si>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</si>
  <si>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</si>
  <si>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</si>
  <si>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</si>
  <si>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</si>
  <si>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</si>
  <si>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</si>
  <si>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</si>
  <si>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</si>
  <si>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</si>
  <si>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</si>
  <si>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</si>
  <si>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</si>
  <si>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</si>
  <si>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</si>
  <si>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</si>
  <si>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</si>
  <si>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</si>
  <si>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</si>
  <si>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</si>
  <si>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</si>
  <si>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</si>
  <si>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</si>
  <si>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</si>
  <si>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</si>
  <si>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</si>
  <si>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</si>
  <si>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</si>
  <si>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</si>
  <si>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</si>
  <si>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</si>
  <si>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</si>
  <si>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</si>
  <si>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</si>
  <si>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</si>
  <si>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</si>
  <si>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</si>
  <si>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</si>
  <si>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</si>
  <si>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</si>
  <si>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</si>
  <si>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</si>
  <si>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</si>
  <si>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</si>
  <si>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</si>
  <si>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</si>
  <si>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</si>
  <si>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</si>
  <si>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</si>
  <si>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</si>
  <si>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</si>
  <si>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</si>
  <si>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</si>
  <si>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</si>
  <si>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</si>
  <si>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</si>
  <si>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</si>
  <si>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</si>
  <si>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</si>
  <si>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</si>
  <si>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</si>
  <si>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</si>
  <si>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</si>
  <si>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</si>
  <si>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</si>
  <si>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</si>
  <si>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</si>
  <si>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</si>
  <si>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</si>
  <si>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</si>
  <si>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</si>
  <si>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</si>
  <si>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</si>
  <si>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</si>
  <si>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</si>
  <si>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</si>
  <si>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</si>
  <si>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</si>
  <si>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</si>
  <si>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</si>
  <si>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</si>
  <si>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</si>
  <si>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</si>
  <si>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</si>
  <si>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</si>
  <si>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</si>
  <si>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</si>
  <si>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</si>
  <si>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</si>
  <si>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</si>
  <si>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</si>
  <si>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</si>
  <si>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</si>
  <si>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</si>
  <si>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</si>
  <si>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</si>
  <si>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</si>
  <si>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</si>
  <si>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</si>
  <si>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</si>
  <si>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</si>
  <si>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</si>
  <si>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</si>
  <si>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</si>
  <si>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</si>
  <si>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</si>
  <si>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</si>
  <si>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</si>
  <si>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</si>
  <si>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</si>
  <si>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</si>
  <si>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</si>
  <si>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</si>
  <si>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</si>
  <si>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</si>
  <si>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</si>
  <si>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</si>
  <si>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</si>
  <si>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</si>
  <si>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</si>
  <si>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</si>
  <si>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</si>
  <si>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</si>
  <si>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</si>
  <si>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</si>
  <si>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</si>
  <si>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</si>
  <si>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</si>
  <si>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</si>
  <si>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</si>
  <si>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</si>
  <si>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</si>
  <si>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</si>
  <si>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</si>
  <si>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</si>
  <si>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</si>
  <si>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</si>
  <si>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</si>
  <si>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</si>
  <si>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</si>
  <si>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</si>
  <si>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</si>
  <si>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</si>
  <si>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</si>
  <si>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</si>
  <si>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</si>
  <si>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</si>
  <si>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</si>
  <si>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</si>
  <si>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</si>
  <si>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</si>
  <si>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</si>
  <si>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</si>
  <si>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</si>
  <si>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</si>
  <si>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</si>
  <si>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</si>
  <si>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</si>
  <si>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</si>
  <si>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</si>
  <si>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</si>
  <si>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</si>
  <si>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</si>
  <si>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</si>
  <si>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</si>
  <si>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</si>
  <si>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</si>
  <si>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</si>
  <si>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</si>
  <si>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</si>
  <si>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</si>
  <si>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</si>
  <si>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</si>
  <si>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</si>
  <si>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</si>
  <si>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</si>
  <si>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</si>
  <si>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</si>
  <si>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</si>
  <si>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</si>
  <si>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</si>
  <si>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</si>
  <si>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</si>
  <si>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</si>
  <si>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</si>
  <si>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</si>
  <si>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</si>
  <si>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</si>
  <si>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</si>
  <si>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</si>
  <si>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</si>
  <si>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</si>
  <si>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</si>
  <si>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</si>
  <si>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</si>
  <si>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</si>
  <si>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</si>
  <si>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</si>
  <si>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</si>
  <si>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</si>
  <si>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</si>
  <si>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</si>
  <si>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</si>
  <si>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</si>
  <si>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</si>
  <si>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</si>
  <si>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</si>
  <si>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</si>
  <si>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</si>
  <si>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</si>
  <si>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</si>
  <si>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</si>
  <si>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</si>
  <si>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</si>
  <si>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</si>
  <si>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</si>
  <si>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</si>
  <si>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</si>
  <si>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</si>
  <si>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</si>
  <si>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</si>
  <si>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</si>
  <si>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</si>
  <si>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</si>
  <si>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</si>
  <si>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</si>
  <si>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</si>
  <si>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</si>
  <si>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</si>
  <si>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</si>
  <si>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</si>
  <si>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</si>
  <si>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</si>
  <si>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</si>
  <si>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</si>
  <si>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</si>
  <si>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</si>
  <si>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</si>
  <si>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</si>
  <si>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</si>
  <si>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</si>
  <si>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</si>
  <si>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</si>
  <si>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</si>
  <si>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</si>
  <si>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</si>
  <si>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</si>
  <si>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</si>
  <si>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</si>
  <si>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</si>
  <si>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</si>
  <si>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</si>
  <si>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</si>
  <si>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</si>
  <si>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</si>
  <si>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</si>
  <si>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</si>
  <si>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</si>
  <si>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</si>
  <si>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</si>
  <si>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</si>
  <si>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</si>
  <si>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</si>
  <si>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</si>
  <si>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</si>
  <si>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</si>
  <si>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</si>
  <si>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</si>
  <si>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</si>
  <si>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</si>
  <si>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</si>
  <si>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</si>
  <si>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</si>
  <si>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</si>
  <si>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</si>
  <si>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</si>
  <si>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</si>
  <si>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</si>
  <si>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</si>
  <si>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</si>
  <si>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</si>
  <si>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</si>
  <si>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</si>
  <si>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</si>
  <si>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</si>
  <si>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</si>
  <si>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</si>
  <si>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</si>
  <si>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</si>
  <si>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</si>
  <si>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</si>
  <si>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</si>
  <si>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</si>
  <si>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</si>
  <si>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</si>
  <si>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</si>
  <si>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</si>
  <si>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</si>
  <si>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</si>
  <si>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</si>
  <si>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</si>
  <si>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</si>
  <si>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</si>
  <si>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</si>
  <si>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</si>
  <si>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</si>
  <si>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</si>
  <si>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</si>
  <si>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</si>
  <si>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</si>
  <si>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</si>
  <si>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</si>
  <si>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</si>
  <si>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</si>
  <si>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</si>
  <si>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</si>
  <si>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</si>
  <si>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</si>
  <si>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</si>
  <si>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</si>
  <si>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</si>
  <si>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</si>
  <si>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</si>
  <si>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</si>
  <si>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</si>
  <si>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</si>
  <si>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</si>
  <si>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</si>
  <si>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</si>
  <si>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</si>
  <si>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</si>
  <si>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</si>
  <si>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</si>
  <si>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</si>
  <si>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</si>
  <si>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</si>
  <si>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</si>
  <si>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</si>
  <si>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</si>
  <si>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</si>
  <si>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</si>
  <si>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</si>
  <si>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</si>
  <si>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</si>
  <si>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</si>
  <si>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</si>
  <si>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</si>
  <si>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</si>
  <si>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</si>
  <si>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</si>
  <si>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</si>
  <si>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</si>
  <si>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</si>
  <si>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</si>
  <si>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</si>
  <si>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</si>
  <si>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</si>
  <si>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</si>
  <si>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</si>
  <si>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</si>
  <si>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</si>
  <si>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</si>
  <si>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</si>
  <si>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</si>
  <si>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</si>
  <si>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</si>
  <si>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</si>
  <si>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</si>
  <si>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</si>
  <si>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</si>
  <si>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</si>
  <si>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</si>
  <si>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</si>
  <si>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</si>
  <si>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</si>
  <si>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</si>
  <si>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</si>
  <si>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</si>
  <si>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</si>
  <si>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</si>
  <si>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</si>
  <si>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</si>
  <si>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</si>
  <si>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</si>
  <si>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</si>
  <si>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</si>
  <si>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</si>
  <si>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</si>
  <si>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</si>
  <si>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</si>
  <si>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</si>
  <si>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</si>
  <si>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</si>
  <si>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</si>
  <si>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</si>
  <si>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</si>
  <si>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</si>
  <si>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</si>
  <si>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</si>
  <si>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</si>
  <si>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</si>
  <si>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</si>
  <si>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</si>
  <si>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</si>
  <si>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</si>
  <si>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</si>
  <si>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</si>
  <si>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</si>
  <si>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</si>
  <si>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</si>
  <si>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</si>
  <si>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</si>
  <si>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</si>
  <si>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</si>
  <si>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</si>
  <si>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</si>
  <si>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</si>
  <si>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</si>
  <si>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</si>
  <si>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</si>
  <si>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</si>
  <si>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</si>
  <si>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</si>
  <si>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</si>
  <si>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</si>
  <si>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</si>
  <si>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</si>
  <si>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</si>
  <si>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</si>
  <si>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</si>
  <si>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</si>
  <si>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</si>
  <si>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</si>
  <si>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</si>
  <si>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</si>
  <si>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</si>
  <si>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</si>
  <si>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</si>
  <si>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</si>
  <si>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</si>
  <si>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</si>
  <si>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</si>
  <si>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</si>
  <si>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</si>
  <si>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</si>
  <si>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</si>
  <si>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</si>
  <si>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</si>
  <si>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</si>
  <si>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</si>
  <si>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</si>
  <si>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</si>
  <si>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</si>
  <si>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</si>
  <si>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</si>
  <si>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</si>
  <si>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</si>
  <si>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</si>
  <si>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</si>
  <si>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</si>
  <si>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</si>
  <si>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</si>
  <si>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</si>
  <si>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</si>
  <si>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</si>
  <si>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</si>
  <si>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</si>
  <si>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</si>
  <si>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</si>
  <si>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</si>
  <si>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</si>
  <si>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</si>
  <si>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</si>
  <si>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</si>
  <si>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</si>
  <si>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</si>
  <si>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</si>
  <si>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</si>
  <si>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</si>
  <si>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</si>
  <si>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</si>
  <si>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</si>
  <si>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</si>
  <si>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</si>
  <si>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</si>
  <si>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</si>
  <si>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</si>
  <si>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</si>
  <si>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</si>
  <si>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</si>
  <si>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</si>
  <si>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</si>
  <si>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</si>
  <si>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</si>
  <si>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</si>
  <si>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</si>
  <si>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</si>
  <si>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</si>
  <si>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</si>
  <si>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</si>
  <si>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</si>
  <si>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</si>
  <si>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</si>
  <si>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</si>
  <si>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</si>
  <si>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</si>
  <si>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</si>
  <si>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</si>
  <si>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</si>
  <si>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</si>
  <si>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</si>
  <si>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</si>
  <si>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</si>
  <si>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</si>
  <si>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</si>
  <si>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</si>
  <si>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</si>
  <si>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</si>
  <si>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</si>
  <si>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</si>
  <si>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</si>
  <si>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</si>
  <si>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</si>
  <si>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</si>
  <si>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</si>
  <si>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</si>
  <si>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</si>
  <si>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</si>
  <si>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</si>
  <si>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</si>
  <si>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</si>
  <si>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</si>
  <si>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</si>
  <si>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</si>
  <si>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</si>
  <si>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</si>
  <si>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</si>
  <si>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</si>
  <si>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</si>
  <si>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</si>
  <si>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</si>
  <si>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</si>
  <si>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</si>
  <si>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</si>
  <si>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</si>
  <si>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</si>
  <si>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</si>
  <si>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</si>
  <si>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</si>
  <si>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</si>
  <si>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</si>
  <si>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</si>
  <si>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</si>
  <si>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</si>
  <si>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</si>
  <si>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</si>
  <si>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</si>
  <si>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</si>
  <si>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</si>
  <si>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</si>
  <si>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</si>
  <si>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</si>
  <si>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</si>
  <si>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</si>
  <si>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</si>
  <si>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</si>
  <si>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</si>
  <si>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</si>
  <si>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</si>
  <si>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</si>
  <si>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</si>
  <si>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</si>
  <si>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</si>
  <si>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</si>
  <si>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</si>
  <si>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</si>
  <si>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</si>
  <si>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</si>
  <si>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</si>
  <si>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</si>
  <si>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</si>
  <si>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</si>
  <si>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</si>
  <si>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</si>
  <si>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</si>
  <si>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</si>
  <si>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</si>
  <si>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</si>
  <si>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</si>
  <si>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</si>
  <si>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</si>
  <si>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</si>
  <si>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</si>
  <si>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</si>
  <si>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</si>
  <si>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</si>
  <si>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</si>
  <si>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</si>
  <si>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</si>
  <si>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</si>
  <si>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</si>
  <si>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</si>
  <si>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</si>
  <si>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</si>
  <si>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</si>
  <si>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</si>
  <si>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</si>
  <si>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</si>
  <si>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</si>
  <si>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</si>
  <si>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</si>
  <si>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</si>
  <si>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</si>
  <si>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</si>
  <si>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</si>
  <si>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</si>
  <si>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</si>
  <si>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</si>
  <si>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</si>
  <si>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</si>
  <si>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</si>
  <si>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</si>
  <si>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</si>
  <si>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</si>
  <si>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</si>
  <si>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</si>
  <si>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</si>
  <si>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</si>
  <si>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</si>
  <si>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</si>
  <si>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</si>
  <si>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</si>
  <si>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</si>
  <si>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</si>
  <si>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</si>
  <si>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</si>
  <si>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</si>
  <si>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</si>
  <si>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</si>
  <si>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</si>
  <si>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</si>
  <si>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</si>
  <si>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</si>
  <si>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</si>
  <si>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</si>
  <si>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</si>
  <si>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</si>
  <si>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</si>
  <si>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</si>
  <si>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</si>
  <si>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</si>
  <si>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</si>
  <si>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</si>
  <si>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</si>
  <si>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</si>
  <si>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</si>
  <si>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</si>
  <si>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</si>
  <si>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</si>
  <si>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</si>
  <si>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</si>
  <si>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</si>
  <si>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</si>
  <si>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</si>
  <si>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</si>
  <si>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</si>
  <si>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</si>
  <si>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</si>
  <si>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</si>
  <si>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</si>
  <si>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</si>
  <si>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</si>
  <si>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</si>
  <si>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</si>
  <si>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</si>
  <si>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</si>
  <si>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</si>
  <si>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</si>
  <si>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</si>
  <si>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</si>
  <si>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</si>
  <si>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</si>
  <si>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</si>
  <si>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</si>
  <si>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</si>
  <si>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</si>
  <si>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</si>
  <si>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</si>
  <si>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</si>
  <si>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</si>
  <si>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</si>
  <si>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</si>
  <si>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</si>
  <si>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</si>
  <si>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</si>
  <si>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</si>
  <si>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</si>
  <si>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</si>
  <si>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</si>
  <si>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</si>
  <si>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</si>
  <si>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</si>
  <si>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</si>
  <si>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</si>
  <si>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</si>
  <si>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</si>
  <si>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</si>
  <si>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</si>
  <si>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</si>
  <si>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</si>
  <si>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</si>
  <si>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</si>
  <si>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</si>
  <si>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</si>
  <si>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</si>
  <si>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</si>
  <si>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</si>
  <si>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</si>
  <si>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</si>
  <si>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</si>
  <si>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</si>
  <si>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</si>
  <si>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</si>
  <si>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</si>
  <si>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</si>
  <si>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</si>
  <si>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</si>
  <si>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</si>
  <si>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</si>
  <si>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</si>
  <si>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</si>
  <si>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</si>
  <si>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</si>
  <si>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</si>
  <si>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</si>
  <si>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</si>
  <si>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</si>
  <si>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</si>
  <si>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</si>
  <si>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</si>
  <si>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</si>
  <si>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</si>
  <si>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</si>
  <si>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</si>
  <si>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</si>
  <si>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</si>
  <si>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</si>
  <si>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</si>
  <si>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</si>
  <si>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</si>
  <si>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</si>
  <si>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</si>
  <si>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</si>
  <si>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</si>
  <si>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</si>
  <si>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</si>
  <si>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</si>
  <si>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</si>
  <si>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</si>
  <si>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</si>
  <si>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</si>
  <si>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</si>
  <si>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</si>
  <si>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</si>
  <si>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</si>
  <si>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</si>
  <si>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</si>
  <si>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</si>
  <si>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</si>
  <si>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</si>
  <si>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</si>
  <si>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</si>
  <si>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</si>
  <si>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</si>
  <si>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</si>
  <si>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</si>
  <si>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</si>
  <si>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</si>
  <si>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</si>
  <si>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</si>
  <si>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</si>
  <si>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</si>
  <si>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</si>
  <si>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</si>
  <si>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</si>
  <si>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</si>
  <si>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</si>
  <si>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</si>
  <si>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</si>
  <si>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</si>
  <si>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</si>
  <si>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</si>
  <si>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</si>
  <si>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</si>
  <si>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</si>
  <si>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</si>
  <si>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</si>
  <si>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</si>
  <si>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</si>
  <si>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</si>
  <si>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</si>
  <si>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</si>
  <si>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</si>
  <si>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</si>
  <si>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</si>
  <si>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</si>
  <si>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</si>
  <si>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</si>
  <si>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</si>
  <si>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</si>
  <si>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</si>
  <si>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</si>
  <si>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</si>
  <si>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</si>
  <si>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</si>
  <si>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</si>
  <si>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</si>
  <si>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</si>
  <si>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</si>
  <si>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</si>
  <si>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</si>
  <si>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</si>
  <si>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</si>
  <si>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</si>
  <si>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</si>
  <si>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</si>
  <si>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</si>
  <si>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</si>
  <si>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</si>
  <si>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</si>
  <si>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</si>
  <si>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</si>
  <si>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</si>
  <si>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</si>
  <si>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</si>
  <si>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</si>
  <si>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</si>
  <si>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</si>
  <si>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</si>
  <si>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</si>
  <si>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</si>
  <si>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</si>
  <si>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</si>
  <si>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</si>
  <si>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</si>
  <si>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</si>
  <si>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</si>
  <si>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</si>
  <si>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</si>
  <si>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</si>
  <si>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</si>
  <si>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</si>
  <si>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</si>
  <si>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</si>
  <si>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</si>
  <si>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</si>
  <si>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</si>
  <si>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</si>
  <si>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</si>
  <si>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</si>
  <si>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</si>
  <si>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</si>
  <si>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</si>
  <si>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</si>
  <si>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</si>
  <si>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</si>
  <si>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</si>
  <si>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</si>
  <si>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</si>
  <si>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</si>
  <si>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</si>
  <si>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</si>
  <si>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</si>
  <si>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</si>
  <si>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</si>
  <si>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</si>
  <si>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</si>
  <si>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</si>
  <si>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</si>
  <si>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</si>
  <si>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</si>
  <si>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</si>
  <si>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</si>
  <si>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</si>
  <si>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</si>
  <si>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</si>
  <si>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</si>
  <si>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</si>
  <si>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</si>
  <si>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</si>
  <si>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</si>
  <si>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</si>
  <si>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</si>
  <si>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</si>
  <si>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</si>
  <si>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</si>
  <si>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</si>
  <si>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</si>
  <si>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</si>
  <si>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</si>
  <si>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</si>
  <si>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</si>
  <si>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</si>
  <si>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</si>
  <si>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</si>
  <si>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</si>
  <si>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</si>
  <si>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</si>
  <si>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</si>
  <si>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</si>
  <si>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</si>
  <si>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</si>
  <si>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</si>
  <si>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</si>
  <si>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</si>
  <si>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</si>
  <si>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</si>
  <si>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</si>
  <si>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</si>
  <si>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</si>
  <si>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</si>
  <si>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</si>
  <si>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</si>
  <si>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</si>
  <si>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</si>
  <si>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</si>
  <si>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</si>
  <si>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</si>
  <si>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</si>
  <si>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</si>
  <si>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</si>
  <si>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</si>
  <si>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</si>
  <si>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</si>
  <si>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</si>
  <si>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</si>
  <si>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</si>
  <si>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</si>
  <si>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</si>
  <si>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</si>
  <si>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</si>
  <si>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</si>
  <si>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</si>
  <si>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</si>
  <si>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</si>
  <si>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</si>
  <si>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</si>
  <si>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</si>
  <si>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</si>
  <si>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</si>
  <si>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</si>
  <si>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</si>
  <si>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</si>
  <si>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</si>
  <si>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</si>
  <si>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</si>
  <si>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</si>
  <si>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</si>
  <si>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</si>
  <si>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</si>
  <si>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</si>
  <si>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</si>
  <si>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</si>
  <si>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</si>
  <si>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</si>
  <si>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</si>
  <si>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</si>
  <si>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</si>
  <si>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</si>
  <si>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</si>
  <si>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</si>
  <si>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</si>
  <si>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</si>
  <si>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</si>
  <si>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</si>
  <si>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</si>
  <si>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</si>
  <si>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</si>
  <si>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</si>
  <si>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</si>
  <si>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</si>
  <si>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</si>
  <si>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</si>
  <si>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</si>
  <si>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</si>
  <si>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</si>
  <si>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</si>
  <si>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</si>
  <si>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</si>
  <si>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</si>
  <si>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</si>
  <si>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</si>
  <si>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</si>
  <si>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</si>
  <si>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</si>
  <si>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</si>
  <si>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</si>
  <si>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</si>
  <si>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</si>
  <si>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</si>
  <si>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</si>
  <si>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</si>
  <si>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</si>
  <si>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</si>
  <si>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</si>
  <si>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</si>
  <si>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</si>
  <si>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</si>
  <si>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</si>
  <si>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</si>
  <si>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</si>
  <si>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</si>
  <si>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</si>
  <si>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</si>
  <si>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</si>
  <si>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</si>
  <si>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</si>
  <si>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</si>
  <si>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</si>
  <si>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</si>
  <si>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</si>
  <si>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</si>
  <si>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</si>
  <si>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</si>
  <si>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</si>
  <si>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</si>
  <si>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</si>
  <si>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</si>
  <si>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</si>
  <si>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</si>
  <si>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</si>
  <si>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</si>
  <si>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</si>
  <si>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</si>
  <si>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</si>
  <si>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</si>
  <si>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</si>
  <si>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</si>
  <si>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</si>
  <si>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</si>
  <si>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</si>
  <si>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</si>
  <si>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</si>
  <si>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</si>
  <si>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</si>
  <si>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</si>
  <si>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</si>
  <si>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</si>
  <si>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</si>
  <si>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</si>
  <si>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</si>
  <si>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</si>
  <si>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</si>
  <si>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</si>
  <si>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</si>
  <si>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</si>
  <si>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</si>
  <si>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</si>
  <si>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</si>
  <si>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</si>
  <si>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</si>
  <si>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</si>
  <si>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</si>
  <si>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</si>
  <si>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</si>
  <si>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</si>
  <si>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</si>
  <si>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</si>
  <si>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</si>
  <si>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</si>
  <si>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</si>
  <si>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</si>
  <si>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</si>
  <si>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</si>
  <si>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</si>
  <si>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</si>
  <si>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</si>
  <si>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</si>
  <si>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</si>
  <si>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</si>
  <si>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</si>
  <si>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</si>
  <si>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</si>
  <si>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</si>
  <si>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</si>
  <si>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</si>
  <si>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</si>
  <si>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</si>
  <si>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</si>
  <si>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</si>
  <si>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</si>
  <si>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</si>
  <si>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</si>
  <si>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</si>
  <si>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</si>
  <si>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</si>
  <si>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</si>
  <si>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</si>
  <si>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</si>
  <si>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</si>
  <si>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</si>
  <si>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</si>
  <si>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</si>
  <si>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</si>
  <si>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</si>
  <si>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</si>
  <si>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</si>
  <si>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</si>
  <si>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</si>
  <si>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</si>
  <si>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</si>
  <si>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</si>
  <si>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</si>
  <si>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</si>
  <si>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</si>
  <si>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</si>
  <si>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</si>
  <si>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</si>
  <si>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</si>
  <si>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</si>
  <si>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</si>
  <si>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</si>
  <si>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</si>
  <si>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</si>
  <si>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</si>
  <si>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</si>
  <si>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</si>
  <si>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</si>
  <si>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</si>
  <si>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</si>
  <si>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</si>
  <si>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</si>
  <si>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</si>
  <si>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</si>
  <si>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</si>
  <si>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</si>
  <si>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</si>
  <si>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</si>
  <si>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</si>
  <si>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</si>
  <si>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</si>
  <si>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</si>
  <si>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</si>
  <si>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</si>
  <si>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</si>
  <si>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</si>
  <si>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</si>
  <si>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</si>
  <si>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</si>
  <si>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</si>
  <si>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</si>
  <si>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</si>
  <si>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</si>
  <si>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</si>
  <si>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</si>
  <si>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</si>
  <si>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</si>
  <si>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</si>
  <si>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</si>
  <si>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</si>
  <si>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</si>
  <si>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</si>
  <si>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</si>
  <si>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</si>
  <si>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</si>
  <si>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</si>
  <si>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</si>
  <si>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</si>
  <si>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</si>
  <si>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</si>
  <si>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</si>
  <si>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</si>
  <si>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</si>
  <si>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</si>
  <si>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</si>
  <si>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</si>
  <si>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</si>
  <si>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</si>
  <si>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</si>
  <si>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</si>
  <si>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</si>
  <si>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</si>
  <si>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</si>
  <si>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</si>
  <si>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</si>
  <si>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</si>
  <si>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</si>
  <si>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</si>
  <si>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</si>
  <si>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</si>
  <si>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</si>
  <si>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</si>
  <si>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</si>
  <si>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</si>
  <si>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</si>
  <si>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</si>
  <si>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</si>
  <si>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</si>
  <si>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</si>
  <si>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</si>
  <si>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</si>
  <si>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</si>
  <si>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</si>
  <si>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</si>
  <si>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</si>
  <si>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</si>
  <si>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</si>
  <si>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</si>
  <si>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</si>
  <si>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</si>
  <si>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</si>
  <si>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</si>
  <si>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</si>
  <si>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</si>
  <si>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</si>
  <si>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</si>
  <si>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</si>
  <si>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</si>
  <si>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</si>
  <si>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</si>
  <si>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</si>
  <si>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</si>
  <si>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</si>
  <si>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</si>
  <si>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</si>
  <si>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</si>
  <si>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</si>
  <si>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</si>
  <si>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</si>
  <si>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</si>
  <si>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</si>
  <si>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</si>
  <si>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</si>
  <si>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</si>
  <si>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</si>
  <si>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</si>
  <si>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</si>
  <si>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</si>
  <si>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</si>
  <si>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</si>
  <si>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</si>
  <si>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</si>
  <si>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</si>
  <si>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</si>
  <si>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</si>
  <si>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</si>
  <si>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</si>
  <si>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</si>
  <si>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</si>
  <si>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</si>
  <si>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</si>
  <si>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</si>
  <si>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</si>
  <si>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</si>
  <si>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</si>
  <si>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</si>
  <si>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</si>
  <si>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</si>
  <si>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</si>
  <si>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</si>
  <si>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</si>
  <si>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</si>
  <si>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</si>
  <si>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</si>
  <si>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</si>
  <si>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</si>
  <si>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</si>
  <si>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</si>
  <si>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</si>
  <si>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</si>
  <si>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</si>
  <si>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</si>
  <si>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</si>
  <si>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</si>
  <si>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</si>
  <si>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</si>
  <si>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</si>
  <si>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</si>
  <si>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</si>
  <si>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</si>
  <si>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</si>
  <si>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</si>
  <si>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</si>
  <si>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</si>
  <si>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</si>
  <si>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</si>
  <si>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</si>
  <si>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</si>
  <si>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</si>
  <si>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</si>
  <si>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</si>
  <si>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</si>
  <si>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</si>
  <si>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</si>
  <si>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</si>
  <si>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</si>
  <si>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</si>
  <si>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</si>
  <si>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</si>
  <si>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</si>
  <si>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</si>
  <si>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</si>
  <si>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</si>
  <si>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</si>
  <si>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</si>
  <si>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</si>
  <si>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</si>
  <si>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</si>
  <si>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</si>
  <si>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</si>
  <si>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</si>
  <si>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</si>
  <si>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</si>
  <si>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</si>
  <si>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</si>
  <si>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</si>
  <si>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</si>
  <si>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</si>
  <si>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</si>
  <si>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</si>
  <si>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</si>
  <si>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</si>
  <si>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</si>
  <si>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</si>
  <si>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</si>
  <si>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</si>
  <si>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</si>
  <si>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</si>
  <si>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</si>
  <si>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</si>
  <si>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</si>
  <si>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</si>
  <si>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</si>
  <si>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</si>
  <si>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</si>
  <si>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</si>
  <si>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</si>
  <si>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</si>
  <si>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</si>
  <si>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</si>
  <si>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</si>
  <si>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</si>
  <si>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</si>
  <si>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</si>
  <si>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</si>
  <si>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</si>
  <si>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</si>
  <si>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</si>
  <si>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</si>
  <si>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</si>
  <si>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</si>
  <si>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</si>
  <si>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</si>
  <si>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</si>
  <si>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</si>
  <si>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</si>
  <si>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</si>
  <si>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</si>
  <si>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</si>
  <si>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</si>
  <si>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</si>
  <si>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</si>
  <si>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</si>
  <si>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</si>
  <si>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</si>
  <si>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</si>
  <si>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</si>
  <si>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</si>
  <si>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</si>
  <si>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</si>
  <si>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</si>
  <si>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</si>
  <si>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</si>
  <si>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</si>
  <si>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</si>
  <si>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</si>
  <si>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</si>
  <si>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</si>
  <si>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</si>
  <si>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</si>
  <si>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</si>
  <si>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</si>
  <si>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</si>
  <si>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</si>
  <si>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</si>
  <si>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</si>
  <si>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</si>
  <si>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</si>
  <si>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</si>
  <si>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</si>
  <si>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</si>
  <si>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</si>
  <si>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</si>
  <si>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</si>
  <si>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</si>
  <si>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</si>
  <si>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</si>
  <si>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</si>
  <si>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</si>
  <si>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</si>
  <si>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</si>
  <si>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</si>
  <si>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</si>
  <si>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</si>
  <si>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</si>
  <si>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</si>
  <si>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</si>
  <si>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</si>
  <si>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</si>
  <si>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</si>
  <si>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</si>
  <si>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</si>
  <si>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</si>
  <si>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</si>
  <si>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</si>
  <si>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</si>
  <si>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</si>
  <si>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</si>
  <si>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</si>
  <si>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</si>
  <si>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</si>
  <si>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</si>
  <si>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</si>
  <si>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</si>
  <si>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</si>
  <si>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</si>
  <si>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</si>
  <si>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</si>
  <si>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</si>
  <si>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</si>
  <si>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</si>
  <si>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</si>
  <si>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</si>
  <si>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</si>
  <si>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</si>
  <si>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</si>
  <si>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</si>
  <si>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</si>
  <si>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</si>
  <si>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</si>
  <si>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</si>
  <si>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</si>
  <si>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</si>
  <si>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</si>
  <si>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</si>
  <si>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</si>
  <si>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</si>
  <si>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</si>
  <si>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</si>
  <si>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</si>
  <si>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</si>
  <si>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</si>
  <si>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</si>
  <si>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</si>
  <si>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</si>
  <si>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</si>
  <si>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</si>
  <si>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</si>
  <si>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</si>
  <si>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</si>
  <si>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</si>
  <si>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</si>
  <si>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</si>
  <si>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</si>
  <si>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</si>
  <si>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</si>
  <si>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</si>
  <si>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</si>
  <si>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</si>
  <si>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</si>
  <si>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</si>
  <si>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</si>
  <si>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</si>
  <si>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</si>
  <si>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</si>
  <si>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</si>
  <si>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</si>
  <si>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</si>
  <si>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</si>
  <si>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</si>
  <si>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</si>
  <si>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</si>
  <si>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</si>
  <si>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</si>
  <si>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</si>
  <si>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</si>
  <si>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</si>
  <si>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</si>
  <si>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</si>
  <si>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</si>
  <si>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</si>
  <si>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</si>
  <si>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</si>
  <si>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</si>
  <si>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</si>
  <si>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</si>
  <si>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</si>
  <si>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</si>
  <si>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</si>
  <si>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</si>
  <si>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</si>
  <si>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</si>
  <si>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</si>
  <si>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</si>
  <si>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</si>
  <si>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</si>
  <si>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</si>
  <si>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</si>
  <si>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</si>
  <si>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</si>
  <si>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</si>
  <si>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</si>
  <si>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</si>
  <si>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</si>
  <si>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</si>
  <si>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</si>
  <si>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</si>
  <si>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</si>
  <si>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</si>
  <si>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</si>
  <si>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</si>
  <si>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</si>
  <si>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</si>
  <si>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</si>
  <si>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</si>
  <si>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</si>
  <si>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</si>
  <si>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</si>
  <si>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</si>
  <si>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</si>
  <si>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</si>
  <si>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</si>
  <si>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</si>
  <si>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</si>
  <si>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</si>
  <si>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</si>
  <si>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</si>
  <si>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</si>
  <si>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</si>
  <si>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</si>
  <si>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</si>
  <si>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</si>
  <si>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</si>
  <si>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</si>
  <si>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</si>
  <si>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</si>
  <si>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</si>
  <si>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</si>
  <si>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</si>
  <si>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</si>
  <si>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</si>
  <si>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</si>
  <si>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</si>
  <si>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</si>
  <si>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</si>
  <si>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</si>
  <si>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</si>
  <si>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</si>
  <si>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</si>
  <si>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</si>
  <si>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</si>
  <si>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</si>
  <si>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</si>
  <si>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</si>
  <si>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</si>
  <si>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</si>
  <si>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</si>
  <si>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</si>
  <si>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</si>
  <si>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</si>
  <si>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</si>
  <si>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</si>
  <si>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</si>
  <si>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</si>
  <si>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</si>
  <si>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</si>
  <si>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</si>
  <si>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</si>
  <si>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</si>
  <si>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</si>
  <si>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</si>
  <si>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</si>
  <si>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</si>
  <si>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</si>
  <si>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</si>
  <si>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</si>
  <si>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</si>
  <si>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</si>
  <si>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</si>
  <si>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</si>
  <si>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</si>
  <si>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</si>
  <si>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</si>
  <si>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</si>
  <si>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</si>
  <si>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</si>
  <si>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</si>
  <si>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</si>
  <si>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</si>
  <si>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</si>
  <si>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</si>
  <si>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</si>
  <si>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</si>
  <si>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</si>
  <si>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</si>
  <si>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</si>
  <si>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</si>
  <si>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</si>
  <si>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</si>
  <si>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</si>
  <si>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</si>
  <si>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</si>
  <si>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</si>
  <si>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</si>
  <si>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</si>
  <si>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</si>
  <si>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</si>
  <si>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</si>
  <si>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</si>
  <si>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</si>
  <si>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</si>
  <si>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</si>
  <si>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</si>
  <si>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</si>
  <si>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</si>
  <si>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</si>
  <si>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</si>
  <si>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</si>
  <si>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</si>
  <si>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</si>
  <si>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</si>
  <si>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</si>
  <si>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</si>
  <si>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</si>
  <si>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</si>
  <si>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</si>
  <si>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</si>
  <si>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</si>
  <si>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</si>
  <si>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</si>
  <si>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</si>
  <si>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</si>
  <si>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</si>
  <si>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</si>
  <si>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</si>
  <si>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</si>
  <si>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</si>
  <si>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</si>
  <si>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</si>
  <si>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</si>
  <si>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</si>
  <si>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</si>
  <si>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</si>
  <si>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</si>
  <si>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</si>
  <si>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</si>
  <si>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</si>
  <si>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</si>
  <si>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</si>
  <si>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</si>
  <si>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</si>
  <si>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</si>
  <si>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</si>
  <si>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</si>
  <si>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</si>
  <si>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</si>
  <si>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</si>
  <si>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</si>
  <si>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</si>
  <si>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</si>
  <si>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</si>
  <si>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</si>
  <si>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</si>
  <si>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</si>
  <si>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</si>
  <si>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</si>
  <si>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</si>
  <si>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</si>
  <si>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</si>
  <si>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</si>
  <si>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</si>
  <si>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</si>
  <si>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</si>
  <si>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</si>
  <si>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</si>
  <si>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</si>
  <si>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</si>
  <si>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</si>
  <si>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</si>
  <si>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</si>
  <si>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</si>
  <si>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</si>
  <si>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</si>
  <si>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</si>
  <si>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</si>
  <si>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</si>
  <si>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</si>
  <si>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</si>
  <si>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</si>
  <si>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</si>
  <si>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</si>
  <si>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</si>
  <si>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</si>
  <si>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</si>
  <si>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</si>
  <si>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</si>
  <si>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</si>
  <si>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</si>
  <si>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</si>
  <si>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</si>
  <si>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</si>
  <si>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</si>
  <si>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</si>
  <si>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</si>
  <si>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</si>
  <si>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</si>
  <si>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</si>
  <si>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</si>
  <si>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</si>
  <si>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</si>
  <si>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</si>
  <si>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</si>
  <si>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</si>
  <si>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</si>
  <si>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</si>
  <si>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</si>
  <si>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</si>
  <si>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</si>
  <si>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</si>
  <si>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</si>
  <si>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</si>
  <si>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</si>
  <si>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</si>
  <si>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</si>
  <si>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</si>
  <si>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</si>
  <si>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</si>
  <si>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</si>
  <si>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</si>
  <si>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</si>
  <si>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</si>
  <si>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</si>
  <si>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</si>
  <si>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</si>
  <si>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</si>
  <si>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</si>
  <si>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</si>
  <si>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</si>
  <si>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</si>
  <si>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</si>
  <si>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</si>
  <si>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</si>
  <si>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</si>
  <si>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</si>
  <si>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</si>
  <si>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</si>
  <si>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</si>
  <si>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</si>
  <si>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</si>
  <si>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</si>
  <si>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</si>
  <si>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</si>
  <si>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</si>
  <si>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</si>
  <si>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</si>
  <si>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</si>
  <si>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</si>
  <si>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</si>
  <si>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</si>
  <si>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</si>
  <si>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</si>
  <si>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</si>
  <si>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</si>
  <si>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</si>
  <si>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</si>
  <si>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</si>
  <si>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</si>
  <si>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</si>
  <si>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</si>
  <si>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</si>
  <si>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</si>
  <si>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</si>
  <si>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</si>
  <si>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</si>
  <si>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</si>
  <si>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</si>
  <si>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</si>
  <si>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</si>
  <si>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</si>
  <si>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</si>
  <si>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</si>
  <si>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</si>
  <si>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</si>
  <si>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</si>
  <si>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</si>
  <si>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</si>
  <si>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</si>
  <si>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</si>
  <si>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</si>
  <si>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</si>
  <si>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</si>
  <si>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</si>
  <si>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</si>
  <si>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</si>
  <si>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</si>
  <si>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</si>
  <si>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</si>
  <si>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</si>
  <si>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</si>
  <si>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</si>
  <si>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</si>
  <si>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</si>
  <si>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</si>
  <si>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</si>
  <si>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</si>
  <si>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</si>
  <si>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</si>
  <si>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</si>
  <si>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</si>
  <si>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</si>
  <si>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</si>
  <si>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</si>
  <si>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</si>
  <si>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</si>
  <si>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</si>
  <si>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</si>
  <si>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</si>
  <si>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</si>
  <si>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</si>
  <si>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</si>
  <si>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</si>
  <si>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</si>
  <si>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</si>
  <si>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</si>
  <si>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</si>
  <si>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</si>
  <si>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</si>
  <si>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</si>
  <si>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</si>
  <si>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</si>
  <si>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</si>
  <si>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</si>
  <si>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</si>
  <si>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</si>
  <si>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</si>
  <si>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</si>
  <si>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</si>
  <si>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</si>
  <si>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</si>
  <si>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</si>
  <si>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</si>
  <si>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</si>
  <si>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</si>
  <si>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</si>
  <si>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</si>
  <si>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</si>
  <si>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</si>
  <si>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</si>
  <si>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</si>
  <si>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</si>
  <si>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</si>
  <si>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</si>
  <si>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</si>
  <si>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</si>
  <si>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</si>
  <si>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</si>
  <si>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</si>
  <si>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</si>
  <si>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</si>
  <si>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</si>
  <si>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</si>
  <si>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</si>
  <si>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</si>
  <si>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</si>
  <si>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</si>
  <si>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</si>
  <si>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</si>
  <si>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</si>
  <si>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</si>
  <si>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</si>
  <si>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</si>
  <si>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</si>
  <si>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</si>
  <si>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</si>
  <si>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</si>
  <si>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</si>
  <si>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</si>
  <si>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</si>
  <si>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</si>
  <si>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</si>
  <si>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</si>
  <si>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</si>
  <si>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</si>
  <si>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</si>
  <si>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</si>
  <si>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</si>
  <si>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</si>
  <si>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</si>
  <si>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</si>
  <si>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</si>
  <si>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</si>
  <si>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</si>
  <si>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</si>
  <si>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</si>
  <si>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</si>
  <si>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</si>
  <si>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</si>
  <si>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</si>
  <si>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</si>
  <si>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</si>
  <si>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</si>
  <si>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</si>
  <si>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</si>
  <si>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</si>
  <si>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</si>
  <si>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</si>
  <si>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</si>
  <si>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</si>
  <si>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</si>
  <si>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</si>
  <si>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</si>
  <si>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</si>
  <si>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</si>
  <si>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</si>
  <si>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</si>
  <si>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</si>
  <si>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</si>
  <si>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</si>
  <si>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</si>
  <si>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</si>
  <si>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</si>
  <si>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</si>
  <si>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</si>
  <si>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</si>
  <si>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</si>
  <si>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</si>
  <si>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</si>
  <si>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</si>
  <si>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</si>
  <si>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</si>
  <si>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</si>
  <si>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</si>
  <si>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</si>
  <si>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</si>
  <si>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</si>
  <si>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</si>
  <si>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</si>
  <si>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</si>
  <si>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</si>
  <si>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</si>
  <si>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</si>
  <si>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</si>
  <si>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</si>
  <si>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</si>
  <si>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</si>
  <si>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</si>
  <si>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</si>
  <si>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</si>
  <si>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</si>
  <si>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</si>
  <si>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</si>
  <si>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</si>
  <si>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</si>
  <si>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</si>
  <si>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</si>
  <si>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</si>
  <si>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</si>
  <si>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</si>
  <si>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</si>
  <si>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</si>
  <si>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</si>
  <si>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</si>
  <si>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</si>
  <si>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</si>
  <si>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</si>
  <si>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</si>
  <si>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</si>
  <si>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</si>
  <si>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</si>
  <si>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</si>
  <si>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</si>
  <si>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</si>
  <si>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</si>
  <si>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</si>
  <si>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</si>
  <si>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</si>
  <si>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</si>
  <si>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</si>
  <si>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</si>
  <si>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</si>
  <si>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</si>
  <si>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</si>
  <si>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</si>
  <si>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</si>
  <si>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</si>
  <si>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</si>
  <si>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</si>
  <si>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</si>
  <si>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</si>
  <si>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</si>
  <si>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</si>
  <si>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</si>
  <si>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</si>
  <si>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</si>
  <si>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</si>
  <si>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</si>
  <si>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</si>
  <si>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</si>
  <si>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</si>
  <si>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</si>
  <si>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</si>
  <si>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</si>
  <si>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</si>
  <si>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</si>
  <si>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</si>
  <si>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</si>
  <si>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</si>
  <si>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</si>
  <si>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</si>
  <si>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</si>
  <si>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</si>
  <si>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</si>
  <si>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</si>
  <si>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</si>
  <si>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</si>
  <si>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</si>
  <si>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</si>
  <si>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</si>
  <si>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</si>
  <si>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</si>
  <si>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</si>
  <si>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</si>
  <si>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</si>
  <si>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</si>
  <si>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</si>
  <si>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</si>
  <si>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</si>
  <si>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</si>
  <si>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</si>
  <si>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</si>
  <si>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</si>
  <si>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</si>
  <si>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</si>
  <si>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</si>
  <si>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</si>
  <si>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</si>
  <si>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</si>
  <si>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</si>
  <si>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</si>
  <si>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</si>
  <si>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</si>
  <si>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</si>
  <si>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</si>
  <si>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</si>
  <si>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</si>
  <si>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</si>
  <si>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</si>
  <si>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</si>
  <si>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</si>
  <si>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</si>
  <si>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</si>
  <si>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</si>
  <si>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</si>
  <si>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</si>
  <si>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</si>
  <si>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</si>
  <si>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</si>
  <si>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</si>
  <si>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</si>
  <si>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</si>
  <si>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</si>
  <si>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</si>
  <si>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</si>
  <si>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</si>
  <si>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</si>
  <si>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</si>
  <si>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</si>
  <si>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</si>
  <si>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</si>
  <si>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</si>
  <si>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</si>
  <si>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</si>
  <si>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</si>
  <si>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</si>
  <si>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</si>
  <si>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</si>
  <si>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</si>
  <si>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</si>
  <si>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</si>
  <si>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</si>
  <si>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</si>
  <si>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</si>
  <si>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</si>
  <si>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</si>
  <si>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</si>
  <si>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</si>
  <si>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</si>
  <si>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</si>
  <si>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</si>
  <si>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</si>
  <si>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</si>
  <si>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</si>
  <si>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</si>
  <si>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</si>
  <si>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</si>
  <si>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</si>
  <si>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</si>
  <si>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</si>
  <si>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</si>
  <si>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</si>
  <si>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</si>
  <si>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</si>
  <si>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</si>
  <si>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</si>
  <si>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</si>
  <si>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</si>
  <si>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</si>
  <si>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</si>
  <si>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</si>
  <si>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</si>
  <si>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</si>
  <si>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</si>
  <si>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</si>
  <si>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</si>
  <si>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</si>
  <si>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</si>
  <si>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</si>
  <si>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</si>
  <si>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</si>
  <si>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</si>
  <si>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</si>
  <si>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</si>
  <si>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</si>
  <si>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</si>
  <si>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</si>
  <si>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</si>
  <si>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</si>
  <si>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</si>
  <si>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</si>
  <si>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</si>
  <si>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</si>
  <si>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</si>
  <si>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</si>
  <si>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</si>
  <si>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</si>
  <si>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</si>
  <si>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</si>
  <si>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</si>
  <si>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</si>
  <si>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</si>
  <si>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</si>
  <si>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</si>
  <si>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</si>
  <si>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</si>
  <si>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</si>
  <si>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</si>
  <si>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</si>
  <si>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</si>
  <si>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</si>
  <si>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</si>
  <si>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</si>
  <si>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</si>
  <si>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</si>
  <si>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</si>
  <si>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</si>
  <si>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</si>
  <si>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</si>
  <si>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</si>
  <si>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</si>
  <si>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</si>
  <si>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</si>
  <si>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</si>
  <si>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</si>
  <si>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</si>
  <si>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</si>
  <si>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</si>
  <si>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</si>
  <si>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</si>
  <si>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</si>
  <si>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</si>
  <si>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</si>
  <si>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</si>
  <si>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</si>
  <si>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</si>
  <si>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</si>
  <si>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</si>
  <si>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</si>
  <si>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</si>
  <si>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</si>
  <si>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</si>
  <si>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</si>
  <si>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</si>
  <si>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</si>
  <si>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</si>
  <si>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</si>
  <si>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</si>
  <si>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</si>
  <si>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</si>
  <si>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</si>
  <si>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</si>
  <si>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</si>
  <si>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</si>
  <si>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</si>
  <si>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</si>
  <si>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</si>
  <si>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</si>
  <si>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</si>
  <si>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</si>
  <si>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</si>
  <si>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</si>
  <si>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</si>
  <si>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</si>
  <si>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</si>
  <si>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</si>
  <si>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</si>
  <si>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</si>
  <si>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</si>
  <si>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</si>
  <si>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</si>
  <si>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</si>
  <si>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</si>
  <si>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</si>
  <si>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</si>
  <si>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</si>
  <si>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</si>
  <si>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</si>
  <si>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</si>
  <si>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</si>
  <si>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</si>
  <si>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</si>
  <si>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</si>
  <si>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</si>
  <si>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</si>
  <si>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</si>
  <si>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</si>
  <si>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</si>
  <si>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</si>
  <si>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</si>
  <si>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</si>
  <si>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</si>
  <si>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</si>
  <si>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</si>
  <si>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</si>
  <si>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</si>
  <si>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</si>
  <si>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</si>
  <si>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</si>
  <si>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</si>
  <si>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</si>
  <si>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</si>
  <si>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</si>
  <si>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</si>
  <si>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</si>
  <si>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</si>
  <si>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</si>
  <si>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</si>
  <si>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</si>
  <si>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</si>
  <si>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</si>
  <si>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</si>
  <si>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</si>
  <si>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</si>
  <si>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</si>
  <si>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</si>
  <si>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</si>
  <si>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</si>
  <si>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</si>
  <si>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</si>
  <si>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</si>
  <si>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</si>
  <si>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</si>
  <si>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</si>
  <si>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</si>
  <si>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</si>
  <si>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</si>
  <si>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</si>
  <si>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</si>
  <si>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</si>
  <si>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</si>
  <si>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</si>
  <si>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</si>
  <si>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</si>
  <si>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</si>
  <si>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</si>
  <si>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</si>
  <si>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</si>
  <si>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</si>
  <si>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</si>
  <si>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</si>
  <si>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</si>
  <si>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</si>
  <si>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</si>
  <si>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</si>
  <si>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</si>
  <si>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</si>
  <si>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</si>
  <si>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</si>
  <si>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</si>
  <si>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</si>
  <si>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</si>
  <si>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</si>
  <si>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</si>
  <si>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</si>
  <si>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</si>
  <si>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</si>
  <si>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</si>
  <si>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</si>
  <si>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</si>
  <si>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</si>
  <si>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</si>
  <si>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</si>
  <si>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</si>
  <si>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</si>
  <si>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</si>
  <si>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</si>
  <si>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</si>
  <si>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</si>
  <si>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</si>
  <si>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</si>
  <si>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</si>
  <si>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</si>
  <si>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</si>
  <si>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</si>
  <si>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</si>
  <si>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</si>
  <si>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</si>
  <si>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</si>
  <si>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</si>
  <si>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</si>
  <si>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</si>
  <si>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</si>
  <si>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</si>
  <si>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</si>
  <si>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</si>
  <si>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</si>
  <si>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</si>
  <si>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</si>
  <si>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</si>
  <si>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</si>
  <si>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</si>
  <si>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</si>
  <si>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</si>
  <si>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</si>
  <si>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</si>
  <si>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</si>
  <si>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</si>
  <si>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</si>
  <si>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</si>
  <si>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</si>
  <si>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</si>
  <si>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</si>
  <si>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</si>
  <si>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</si>
  <si>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</si>
  <si>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</si>
  <si>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</si>
  <si>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</si>
  <si>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</si>
  <si>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</si>
  <si>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</si>
  <si>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</si>
  <si>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</si>
  <si>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</si>
  <si>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</si>
  <si>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</si>
  <si>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</si>
  <si>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</si>
  <si>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</si>
  <si>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</si>
  <si>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</si>
  <si>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</si>
  <si>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</si>
  <si>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</si>
  <si>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</si>
  <si>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</si>
  <si>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</si>
  <si>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</si>
  <si>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</si>
  <si>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</si>
  <si>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</si>
  <si>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</si>
  <si>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</si>
  <si>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</si>
  <si>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</si>
  <si>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</si>
  <si>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</si>
  <si>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</si>
  <si>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</si>
  <si>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</si>
  <si>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</si>
  <si>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</si>
  <si>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</si>
  <si>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</si>
  <si>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</si>
  <si>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</si>
  <si>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</si>
  <si>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</si>
  <si>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</si>
  <si>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</si>
  <si>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</si>
  <si>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</si>
  <si>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</si>
  <si>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</si>
  <si>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</si>
  <si>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</si>
  <si>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</si>
  <si>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</si>
  <si>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</si>
  <si>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</si>
  <si>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</si>
  <si>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</si>
  <si>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</si>
  <si>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</si>
  <si>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</si>
  <si>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</si>
  <si>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</si>
  <si>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</si>
  <si>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</si>
  <si>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</si>
  <si>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</si>
  <si>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</si>
  <si>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</si>
  <si>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</si>
  <si>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</si>
  <si>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</si>
  <si>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</si>
  <si>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</si>
  <si>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</si>
  <si>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</si>
  <si>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</si>
  <si>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</si>
  <si>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</si>
  <si>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</si>
  <si>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</si>
  <si>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</si>
  <si>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</si>
  <si>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</si>
  <si>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</si>
  <si>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</si>
  <si>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</si>
  <si>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</si>
  <si>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</si>
  <si>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</si>
  <si>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</si>
  <si>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</si>
  <si>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</si>
  <si>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</si>
  <si>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</si>
  <si>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</si>
  <si>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</si>
  <si>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</si>
  <si>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</si>
  <si>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</si>
  <si>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</si>
  <si>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</si>
  <si>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</si>
  <si>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</si>
  <si>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</si>
  <si>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</si>
  <si>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</si>
  <si>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</si>
  <si>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</si>
  <si>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</si>
  <si>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</si>
  <si>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</si>
  <si>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</si>
  <si>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</si>
  <si>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</si>
  <si>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</si>
  <si>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</si>
  <si>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</si>
  <si>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</si>
  <si>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</si>
  <si>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</si>
  <si>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</si>
  <si>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</si>
  <si>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</si>
  <si>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</si>
  <si>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</si>
  <si>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</si>
  <si>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</si>
  <si>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</si>
  <si>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</si>
  <si>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</si>
  <si>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</si>
  <si>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</si>
  <si>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</si>
  <si>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</si>
  <si>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</si>
  <si>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</si>
  <si>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</si>
  <si>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</si>
  <si>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</si>
  <si>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</si>
  <si>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</si>
  <si>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</si>
  <si>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</si>
  <si>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</si>
  <si>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</si>
  <si>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</si>
  <si>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</si>
  <si>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</si>
  <si>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</si>
  <si>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</si>
  <si>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</si>
  <si>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</si>
  <si>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</si>
  <si>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</si>
  <si>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</si>
  <si>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</si>
  <si>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</si>
  <si>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</si>
  <si>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</si>
  <si>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</si>
  <si>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</si>
  <si>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</si>
  <si>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</si>
  <si>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</si>
  <si>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</si>
  <si>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</si>
  <si>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</si>
  <si>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</si>
  <si>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</si>
  <si>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</si>
  <si>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</si>
  <si>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</si>
  <si>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</si>
  <si>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</si>
  <si>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</si>
  <si>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</si>
  <si>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</si>
  <si>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</si>
  <si>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</si>
  <si>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</si>
  <si>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</si>
  <si>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</si>
  <si>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</si>
  <si>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</si>
  <si>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</si>
  <si>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</si>
  <si>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</si>
  <si>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</si>
  <si>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</si>
  <si>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</si>
  <si>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</si>
  <si>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</si>
  <si>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</si>
  <si>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</si>
  <si>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</si>
  <si>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</si>
  <si>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</si>
  <si>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</si>
  <si>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</si>
  <si>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</si>
  <si>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</si>
  <si>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</si>
  <si>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</si>
  <si>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</si>
  <si>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</si>
  <si>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</si>
  <si>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</si>
  <si>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</si>
  <si>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</si>
  <si>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</si>
  <si>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</si>
  <si>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</si>
  <si>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</si>
  <si>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</si>
  <si>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</si>
  <si>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</si>
  <si>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</si>
  <si>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</si>
  <si>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</si>
  <si>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</si>
  <si>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</si>
  <si>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</si>
  <si>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</si>
  <si>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</si>
  <si>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</si>
  <si>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</si>
  <si>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</si>
  <si>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</si>
  <si>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</si>
  <si>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</si>
  <si>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</si>
  <si>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</si>
  <si>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</si>
  <si>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</si>
  <si>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</si>
  <si>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</si>
  <si>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</si>
  <si>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</si>
  <si>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</si>
  <si>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</si>
  <si>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</si>
  <si>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</si>
  <si>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</si>
  <si>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</si>
  <si>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</si>
  <si>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</si>
  <si>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</si>
  <si>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</si>
  <si>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</si>
  <si>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</si>
  <si>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</si>
  <si>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</si>
  <si>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</si>
  <si>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</si>
  <si>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</si>
  <si>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</si>
  <si>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</si>
  <si>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</si>
  <si>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</si>
  <si>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</si>
  <si>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</si>
  <si>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</si>
  <si>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</si>
  <si>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</si>
  <si>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</si>
  <si>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</si>
  <si>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</si>
  <si>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</si>
  <si>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</si>
  <si>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</si>
  <si>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</si>
  <si>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</si>
  <si>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</si>
  <si>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</si>
  <si>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</si>
  <si>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</si>
  <si>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</si>
  <si>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</si>
  <si>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</si>
  <si>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</si>
  <si>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</si>
  <si>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</si>
  <si>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</si>
  <si>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</si>
  <si>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</si>
  <si>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</si>
  <si>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</si>
  <si>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</si>
  <si>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</si>
  <si>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</si>
  <si>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</si>
  <si>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</si>
  <si>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</si>
  <si>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</si>
  <si>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</si>
  <si>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</si>
  <si>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</si>
  <si>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</si>
  <si>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</si>
  <si>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</si>
  <si>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</si>
  <si>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</si>
  <si>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</si>
  <si>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</si>
  <si>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</si>
  <si>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</si>
  <si>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</si>
  <si>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</si>
  <si>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</si>
  <si>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</si>
  <si>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</si>
  <si>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</si>
  <si>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</si>
  <si>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</si>
  <si>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</si>
  <si>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</si>
  <si>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</si>
  <si>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</si>
  <si>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</si>
  <si>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</si>
  <si>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</si>
  <si>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</si>
  <si>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</si>
  <si>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</si>
  <si>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</si>
  <si>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</si>
  <si>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</si>
  <si>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</si>
  <si>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</si>
  <si>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</si>
  <si>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</si>
  <si>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</si>
  <si>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</si>
  <si>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</si>
  <si>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</si>
  <si>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</si>
  <si>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</si>
  <si>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</si>
  <si>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</si>
  <si>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</si>
  <si>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</si>
  <si>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</si>
  <si>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</si>
  <si>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</si>
  <si>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</si>
  <si>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</si>
  <si>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</si>
  <si>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</si>
  <si>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</si>
  <si>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</si>
  <si>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</si>
  <si>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</si>
  <si>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</si>
  <si>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</si>
  <si>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</si>
  <si>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</si>
  <si>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</si>
  <si>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</si>
  <si>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</si>
  <si>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</si>
  <si>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</si>
  <si>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</si>
  <si>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</si>
  <si>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</si>
  <si>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</si>
  <si>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</si>
  <si>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</si>
  <si>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</si>
  <si>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</si>
  <si>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</si>
  <si>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</si>
  <si>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</si>
  <si>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</si>
  <si>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</si>
  <si>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</si>
  <si>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</si>
  <si>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</si>
  <si>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</si>
  <si>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</si>
  <si>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</si>
  <si>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</si>
  <si>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</si>
  <si>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</si>
  <si>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</si>
  <si>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</si>
  <si>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</si>
  <si>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</si>
  <si>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</si>
  <si>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</si>
  <si>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</si>
  <si>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</si>
  <si>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</si>
  <si>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</si>
  <si>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</si>
  <si>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</si>
  <si>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</si>
  <si>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</si>
  <si>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</si>
  <si>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</si>
  <si>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</si>
  <si>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</si>
  <si>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</si>
  <si>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</si>
  <si>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</si>
  <si>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</si>
  <si>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</si>
  <si>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</si>
  <si>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</si>
  <si>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</si>
  <si>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</si>
  <si>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</si>
  <si>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</si>
  <si>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</si>
  <si>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</si>
  <si>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</si>
  <si>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</si>
  <si>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</si>
  <si>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</si>
  <si>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</si>
  <si>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</si>
  <si>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</si>
  <si>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</si>
  <si>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</si>
  <si>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</si>
  <si>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</si>
  <si>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</si>
  <si>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</si>
  <si>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</si>
  <si>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</si>
  <si>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</si>
  <si>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</si>
  <si>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</si>
  <si>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</si>
  <si>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</si>
  <si>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</si>
  <si>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</si>
  <si>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</si>
  <si>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</si>
  <si>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</si>
  <si>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</si>
  <si>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</si>
  <si>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</si>
  <si>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</si>
  <si>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</si>
  <si>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</si>
  <si>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</si>
  <si>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</si>
  <si>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</si>
  <si>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</si>
  <si>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</si>
  <si>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</si>
  <si>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</si>
  <si>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</si>
  <si>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</si>
  <si>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</si>
  <si>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</si>
  <si>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</si>
  <si>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</si>
  <si>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</si>
  <si>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</si>
  <si>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</si>
  <si>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</si>
  <si>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</si>
  <si>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</si>
  <si>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</si>
  <si>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</si>
  <si>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</si>
  <si>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</si>
  <si>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</si>
  <si>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</si>
  <si>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</si>
  <si>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</si>
  <si>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</si>
  <si>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</si>
  <si>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</si>
  <si>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</si>
  <si>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</si>
  <si>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</si>
  <si>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</si>
  <si>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</si>
  <si>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</si>
  <si>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</si>
  <si>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</si>
  <si>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</si>
  <si>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</si>
  <si>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</si>
  <si>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</si>
  <si>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</si>
  <si>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</si>
  <si>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</si>
  <si>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</si>
  <si>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</si>
  <si>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</si>
  <si>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</si>
  <si>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</si>
  <si>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</si>
  <si>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</si>
  <si>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</si>
  <si>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</si>
  <si>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</si>
  <si>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</si>
  <si>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</si>
  <si>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</si>
  <si>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</si>
  <si>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</si>
  <si>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</si>
  <si>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</si>
  <si>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</si>
  <si>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</si>
  <si>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</si>
  <si>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</si>
  <si>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</si>
  <si>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</si>
  <si>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</si>
  <si>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</si>
  <si>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</si>
  <si>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</si>
  <si>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</si>
  <si>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</si>
  <si>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</si>
  <si>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</si>
  <si>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</si>
  <si>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</si>
  <si>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</si>
  <si>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</si>
  <si>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</si>
  <si>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</si>
  <si>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</si>
  <si>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</si>
  <si>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</si>
  <si>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</si>
  <si>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</si>
  <si>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</si>
  <si>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</si>
  <si>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</si>
  <si>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</si>
  <si>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</si>
  <si>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</si>
  <si>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</si>
  <si>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</si>
  <si>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</si>
  <si>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</si>
  <si>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</si>
  <si>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</si>
  <si>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</si>
  <si>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</si>
  <si>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</si>
  <si>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</si>
  <si>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</si>
  <si>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</si>
  <si>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</si>
  <si>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</si>
  <si>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</si>
  <si>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</si>
  <si>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</si>
  <si>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</si>
  <si>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</si>
  <si>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</si>
  <si>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</si>
  <si>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</si>
  <si>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</si>
  <si>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</si>
  <si>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</si>
  <si>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</si>
  <si>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</si>
  <si>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</si>
  <si>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</si>
  <si>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</si>
  <si>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</si>
  <si>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</si>
  <si>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</si>
  <si>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</si>
  <si>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</si>
  <si>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</si>
  <si>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</si>
  <si>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</si>
  <si>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</si>
  <si>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</si>
  <si>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</si>
  <si>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</si>
  <si>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</si>
  <si>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</si>
  <si>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</si>
  <si>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</si>
  <si>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</si>
  <si>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</si>
  <si>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</si>
  <si>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</si>
  <si>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</si>
  <si>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</si>
  <si>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</si>
  <si>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</si>
  <si>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</si>
  <si>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</si>
  <si>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</si>
  <si>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</si>
  <si>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</si>
  <si>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</si>
  <si>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</si>
  <si>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</si>
  <si>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</si>
  <si>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</si>
  <si>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</si>
  <si>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</si>
  <si>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</si>
  <si>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</si>
  <si>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</si>
  <si>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</si>
  <si>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</si>
  <si>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</si>
  <si>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</si>
  <si>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</si>
  <si>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</si>
  <si>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</si>
  <si>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</si>
  <si>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</si>
  <si>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</si>
  <si>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</si>
  <si>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</si>
  <si>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</si>
  <si>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</si>
  <si>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</si>
  <si>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</si>
  <si>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</si>
  <si>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</si>
  <si>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</si>
  <si>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</si>
  <si>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</si>
  <si>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</si>
  <si>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</si>
  <si>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</si>
  <si>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</si>
  <si>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</si>
  <si>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</si>
  <si>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</si>
  <si>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</si>
  <si>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</si>
  <si>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</si>
  <si>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</si>
  <si>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</si>
  <si>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</si>
  <si>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</si>
  <si>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</si>
  <si>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</si>
  <si>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</si>
  <si>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</si>
  <si>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</si>
  <si>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</si>
  <si>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</si>
  <si>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</si>
  <si>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</si>
  <si>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</si>
  <si>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</si>
  <si>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</si>
  <si>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</si>
  <si>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</si>
  <si>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</si>
  <si>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</si>
  <si>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</si>
  <si>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</si>
  <si>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</si>
  <si>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</si>
  <si>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</si>
  <si>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</si>
  <si>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</si>
  <si>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</si>
  <si>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</si>
  <si>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</si>
  <si>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</si>
  <si>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</si>
  <si>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</si>
  <si>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</si>
  <si>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</si>
  <si>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</si>
  <si>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</si>
  <si>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</si>
  <si>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</si>
  <si>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</si>
  <si>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</si>
  <si>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</si>
  <si>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</si>
  <si>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</si>
  <si>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</si>
  <si>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</si>
  <si>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</si>
  <si>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</si>
  <si>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</si>
  <si>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</si>
  <si>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</si>
  <si>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</si>
  <si>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</si>
  <si>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</si>
  <si>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</si>
  <si>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</si>
  <si>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</si>
  <si>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</si>
  <si>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</si>
  <si>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</si>
  <si>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</si>
  <si>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</si>
  <si>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</si>
  <si>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</si>
  <si>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</si>
  <si>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</si>
  <si>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</si>
  <si>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</si>
  <si>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</si>
  <si>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</si>
  <si>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</si>
  <si>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</si>
  <si>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</si>
  <si>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</si>
  <si>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</si>
  <si>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</si>
  <si>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</si>
  <si>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</si>
  <si>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</si>
  <si>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</si>
  <si>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</si>
  <si>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</si>
  <si>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</si>
  <si>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</si>
  <si>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</si>
  <si>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</si>
  <si>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</si>
  <si>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</si>
  <si>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</si>
  <si>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</si>
  <si>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</si>
  <si>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</si>
  <si>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</si>
  <si>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</si>
  <si>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</si>
  <si>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</si>
  <si>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</si>
  <si>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</si>
  <si>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</si>
  <si>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</si>
  <si>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</si>
  <si>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</si>
  <si>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</si>
  <si>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</si>
  <si>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</si>
  <si>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</si>
  <si>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</si>
  <si>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</si>
  <si>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</si>
  <si>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</si>
  <si>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</si>
  <si>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</si>
  <si>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</si>
  <si>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</si>
  <si>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</si>
  <si>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</si>
  <si>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</si>
  <si>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</si>
  <si>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</si>
  <si>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</si>
  <si>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</si>
  <si>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</si>
  <si>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</si>
  <si>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</si>
  <si>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</si>
  <si>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</si>
  <si>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</si>
  <si>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</si>
  <si>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</si>
  <si>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</si>
  <si>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</si>
  <si>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</si>
  <si>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</si>
  <si>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</si>
  <si>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</si>
  <si>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</si>
  <si>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</si>
  <si>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</si>
  <si>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</si>
  <si>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</si>
  <si>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</si>
  <si>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</si>
  <si>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</si>
  <si>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</si>
  <si>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</si>
  <si>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</si>
  <si>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</si>
  <si>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</si>
  <si>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</si>
  <si>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</si>
  <si>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</si>
  <si>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</si>
  <si>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</si>
  <si>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</si>
  <si>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</si>
  <si>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</si>
  <si>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</si>
  <si>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</si>
  <si>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</si>
  <si>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</si>
  <si>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</si>
  <si>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</si>
  <si>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</si>
  <si>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</si>
  <si>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</si>
  <si>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</si>
  <si>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</si>
  <si>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</si>
  <si>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</si>
  <si>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</si>
  <si>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</si>
  <si>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</si>
  <si>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</si>
  <si>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</si>
  <si>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</si>
  <si>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</si>
  <si>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</si>
  <si>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</si>
  <si>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</si>
  <si>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</si>
  <si>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</si>
  <si>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</si>
  <si>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</si>
  <si>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</si>
  <si>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</si>
  <si>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</si>
  <si>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</si>
  <si>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</si>
  <si>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</si>
  <si>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</si>
  <si>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</si>
  <si>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</si>
  <si>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</si>
  <si>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</si>
  <si>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</si>
  <si>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</si>
  <si>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</si>
  <si>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</si>
  <si>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</si>
  <si>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</si>
  <si>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</si>
  <si>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</si>
  <si>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</si>
  <si>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</si>
  <si>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</si>
  <si>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</si>
  <si>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</si>
  <si>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</si>
  <si>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</si>
  <si>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</si>
  <si>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</si>
  <si>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</si>
  <si>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</si>
  <si>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</si>
  <si>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</si>
  <si>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</si>
  <si>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</si>
  <si>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</si>
  <si>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</si>
  <si>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</si>
  <si>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</si>
  <si>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</si>
  <si>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</si>
  <si>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</si>
  <si>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</si>
  <si>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</si>
  <si>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</si>
  <si>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</si>
  <si>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</si>
  <si>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</si>
  <si>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</si>
  <si>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</si>
  <si>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</si>
  <si>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</si>
  <si>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</si>
  <si>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</si>
  <si>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</si>
  <si>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</si>
  <si>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</si>
  <si>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</si>
  <si>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</si>
  <si>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</si>
  <si>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</si>
  <si>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</si>
  <si>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</si>
  <si>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</si>
  <si>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</si>
  <si>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</si>
  <si>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</si>
  <si>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</si>
  <si>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</si>
  <si>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</si>
  <si>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</si>
  <si>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</si>
  <si>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</si>
  <si>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</si>
  <si>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</si>
  <si>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</si>
  <si>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</si>
  <si>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</si>
  <si>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</si>
  <si>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</si>
  <si>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</si>
  <si>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</si>
  <si>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</si>
  <si>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</si>
  <si>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</si>
  <si>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</si>
  <si>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</si>
  <si>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</si>
  <si>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</si>
  <si>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</si>
  <si>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</si>
  <si>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</si>
  <si>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</si>
  <si>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</si>
  <si>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</si>
  <si>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</si>
  <si>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</si>
  <si>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</si>
  <si>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</si>
  <si>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</si>
  <si>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</si>
  <si>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</si>
  <si>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</si>
  <si>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</si>
  <si>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</si>
  <si>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</si>
  <si>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</si>
  <si>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</si>
  <si>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</si>
  <si>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</si>
  <si>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</si>
  <si>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</si>
  <si>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</si>
  <si>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</si>
  <si>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</si>
  <si>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</si>
  <si>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</si>
  <si>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</si>
  <si>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</si>
  <si>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</si>
  <si>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</si>
  <si>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</si>
  <si>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</si>
  <si>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</si>
  <si>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</si>
  <si>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</si>
  <si>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</si>
  <si>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</si>
  <si>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</si>
  <si>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</si>
  <si>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</si>
  <si>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</si>
  <si>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</si>
  <si>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</si>
  <si>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</si>
  <si>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</si>
  <si>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</si>
  <si>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</si>
  <si>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</si>
  <si>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</si>
  <si>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</si>
  <si>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</si>
  <si>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</si>
  <si>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</si>
  <si>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</si>
  <si>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</si>
  <si>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</si>
  <si>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</si>
  <si>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</si>
  <si>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</si>
  <si>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</si>
  <si>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</si>
  <si>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</si>
  <si>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</si>
  <si>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</si>
  <si>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</si>
  <si>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</si>
  <si>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</si>
  <si>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</si>
  <si>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</si>
  <si>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</si>
  <si>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</si>
  <si>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</si>
  <si>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</si>
  <si>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</si>
  <si>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</si>
  <si>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</si>
  <si>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</si>
  <si>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</si>
  <si>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</si>
  <si>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</si>
  <si>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</si>
  <si>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</si>
  <si>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</si>
  <si>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</si>
  <si>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</si>
  <si>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</si>
  <si>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</si>
  <si>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</si>
  <si>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</si>
  <si>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</si>
  <si>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</si>
  <si>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</si>
  <si>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</si>
  <si>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</si>
  <si>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</si>
  <si>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</si>
  <si>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</si>
  <si>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</si>
  <si>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</si>
  <si>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</si>
  <si>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</si>
  <si>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</si>
  <si>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</si>
  <si>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</si>
  <si>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</si>
  <si>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</si>
  <si>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</si>
  <si>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</si>
  <si>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</si>
  <si>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</si>
  <si>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</si>
  <si>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</si>
  <si>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</si>
  <si>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</si>
  <si>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</si>
  <si>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</si>
  <si>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</si>
  <si>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</si>
  <si>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</si>
  <si>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</si>
  <si>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</si>
  <si>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</si>
  <si>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</si>
  <si>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</si>
  <si>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</si>
  <si>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</si>
  <si>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</si>
  <si>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</si>
  <si>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</si>
  <si>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</si>
  <si>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</si>
  <si>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</si>
  <si>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</si>
  <si>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</si>
  <si>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</si>
  <si>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</si>
  <si>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</si>
  <si>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</si>
  <si>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</si>
  <si>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</si>
  <si>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</si>
  <si>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</si>
  <si>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</si>
  <si>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</si>
  <si>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</si>
  <si>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</si>
  <si>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</si>
  <si>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</si>
  <si>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</si>
  <si>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</si>
  <si>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</si>
  <si>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</si>
  <si>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</si>
  <si>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</si>
  <si>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</si>
  <si>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</si>
  <si>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</si>
  <si>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</si>
  <si>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</si>
  <si>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</si>
  <si>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</si>
  <si>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</si>
  <si>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</si>
  <si>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</si>
  <si>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</si>
  <si>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</si>
  <si>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</si>
  <si>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</si>
  <si>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</si>
  <si>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</si>
  <si>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</si>
  <si>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</si>
  <si>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</si>
  <si>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</si>
  <si>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</si>
  <si>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</si>
  <si>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</si>
  <si>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</si>
  <si>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</si>
  <si>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</si>
  <si>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</si>
  <si>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</si>
  <si>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</si>
  <si>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</si>
  <si>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</si>
  <si>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</si>
  <si>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</si>
  <si>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</si>
  <si>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</si>
  <si>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</si>
  <si>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</si>
  <si>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</si>
  <si>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</si>
  <si>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</si>
  <si>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</si>
  <si>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</si>
  <si>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</si>
  <si>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</si>
  <si>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</si>
  <si>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</si>
  <si>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</si>
  <si>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</si>
  <si>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</si>
  <si>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</si>
  <si>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</si>
  <si>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</si>
  <si>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</si>
  <si>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</si>
  <si>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</si>
  <si>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</si>
  <si>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</si>
  <si>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</si>
  <si>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</si>
  <si>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</si>
  <si>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</si>
  <si>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</si>
  <si>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</si>
  <si>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</si>
  <si>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</si>
  <si>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</si>
  <si>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</si>
  <si>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</si>
  <si>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</si>
  <si>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</si>
  <si>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</si>
  <si>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</si>
  <si>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</si>
  <si>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</si>
  <si>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</si>
  <si>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</si>
  <si>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</si>
  <si>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</si>
  <si>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</si>
  <si>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</si>
  <si>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</si>
  <si>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</si>
  <si>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</si>
  <si>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</si>
  <si>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</si>
  <si>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</si>
  <si>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</si>
  <si>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</si>
  <si>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</si>
  <si>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</si>
  <si>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</si>
  <si>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</si>
  <si>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</si>
  <si>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</si>
  <si>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</si>
  <si>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</si>
  <si>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</si>
  <si>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</si>
  <si>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</si>
  <si>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</si>
  <si>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</si>
  <si>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</si>
  <si>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</si>
  <si>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</si>
  <si>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</si>
  <si>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</si>
  <si>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</si>
  <si>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</si>
  <si>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</si>
  <si>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</si>
  <si>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</si>
  <si>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</si>
  <si>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</si>
  <si>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</si>
  <si>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</si>
  <si>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</si>
  <si>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</si>
  <si>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</si>
  <si>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</si>
  <si>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</si>
  <si>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</si>
  <si>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</si>
  <si>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</si>
  <si>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</si>
  <si>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</si>
  <si>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</si>
  <si>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</si>
  <si>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</si>
  <si>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</si>
  <si>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</si>
  <si>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</si>
  <si>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</si>
  <si>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</si>
  <si>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</si>
  <si>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</si>
  <si>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</si>
  <si>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</si>
  <si>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</si>
  <si>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</si>
  <si>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</si>
  <si>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</si>
  <si>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</si>
  <si>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</si>
  <si>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</si>
  <si>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</si>
  <si>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</si>
  <si>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</si>
  <si>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</si>
  <si>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</si>
  <si>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</si>
  <si>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</si>
  <si>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</si>
  <si>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</si>
  <si>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</si>
  <si>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</si>
  <si>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</si>
  <si>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</si>
  <si>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</si>
  <si>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</si>
  <si>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</si>
  <si>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</si>
  <si>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</si>
  <si>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</si>
  <si>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</si>
  <si>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</si>
  <si>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</si>
  <si>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</si>
  <si>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</si>
  <si>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</si>
  <si>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</si>
  <si>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</si>
  <si>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</si>
  <si>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</si>
  <si>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</si>
  <si>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</si>
  <si>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</si>
  <si>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</si>
  <si>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</si>
  <si>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</si>
  <si>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</si>
  <si>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</si>
  <si>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</si>
  <si>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</si>
  <si>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</si>
  <si>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</si>
  <si>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</si>
  <si>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</si>
  <si>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</si>
  <si>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</si>
  <si>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</si>
  <si>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</si>
  <si>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</si>
  <si>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</si>
  <si>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</si>
  <si>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</si>
  <si>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</si>
  <si>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</si>
  <si>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</si>
  <si>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</si>
  <si>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</si>
  <si>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</si>
  <si>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</si>
  <si>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</si>
  <si>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</si>
  <si>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</si>
  <si>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</si>
  <si>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</si>
  <si>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</si>
  <si>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</si>
  <si>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</si>
  <si>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</si>
  <si>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</si>
  <si>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</si>
  <si>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</si>
  <si>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</si>
  <si>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</si>
  <si>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</si>
  <si>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</si>
  <si>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</si>
  <si>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</si>
  <si>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</si>
  <si>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</si>
  <si>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</si>
  <si>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</si>
  <si>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</si>
  <si>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</si>
  <si>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</si>
  <si>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</si>
  <si>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</si>
  <si>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</si>
  <si>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</si>
  <si>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</si>
  <si>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</si>
  <si>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</si>
  <si>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</si>
  <si>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</si>
  <si>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</si>
  <si>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</si>
  <si>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</si>
  <si>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</si>
  <si>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</si>
  <si>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</si>
  <si>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</si>
  <si>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</si>
  <si>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</si>
  <si>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</si>
  <si>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</si>
  <si>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</si>
  <si>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</si>
  <si>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</si>
  <si>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</si>
  <si>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</si>
  <si>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</si>
  <si>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</si>
  <si>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</si>
  <si>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</si>
  <si>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</si>
  <si>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</si>
  <si>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</si>
  <si>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</si>
  <si>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</si>
  <si>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</si>
  <si>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</si>
  <si>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</si>
  <si>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</si>
  <si>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</si>
  <si>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</si>
  <si>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</si>
  <si>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</si>
  <si>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</si>
  <si>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</si>
  <si>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</si>
  <si>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</si>
  <si>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</si>
  <si>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</si>
  <si>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</si>
  <si>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</si>
  <si>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</si>
  <si>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</si>
  <si>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</si>
  <si>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</si>
  <si>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</si>
  <si>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</si>
  <si>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</si>
  <si>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</si>
  <si>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</si>
  <si>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</si>
  <si>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</si>
  <si>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</si>
  <si>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</si>
  <si>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</si>
  <si>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</si>
  <si>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</si>
  <si>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</si>
  <si>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</si>
  <si>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</si>
  <si>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</si>
  <si>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</si>
  <si>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</si>
  <si>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</si>
  <si>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</si>
  <si>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</si>
  <si>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</si>
  <si>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</si>
  <si>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</si>
  <si>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</si>
  <si>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</si>
  <si>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</si>
  <si>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</si>
  <si>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</si>
  <si>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</si>
  <si>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</si>
  <si>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</si>
  <si>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</si>
  <si>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</si>
  <si>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</si>
  <si>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</si>
  <si>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</si>
  <si>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</si>
  <si>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</si>
  <si>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</si>
  <si>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</si>
  <si>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</si>
  <si>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</si>
  <si>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</si>
  <si>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</si>
  <si>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</si>
  <si>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</si>
  <si>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</si>
  <si>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</si>
  <si>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</si>
  <si>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</si>
  <si>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</si>
  <si>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</si>
  <si>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</si>
  <si>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</si>
  <si>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</si>
  <si>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</si>
  <si>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</si>
  <si>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</si>
  <si>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</si>
  <si>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</si>
  <si>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</si>
  <si>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</si>
  <si>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</si>
  <si>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</si>
  <si>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</si>
  <si>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</si>
  <si>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</si>
  <si>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</si>
  <si>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</si>
  <si>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</si>
  <si>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</si>
  <si>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</si>
  <si>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</si>
  <si>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</si>
  <si>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</si>
  <si>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</si>
  <si>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</si>
  <si>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</si>
  <si>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</si>
  <si>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</si>
  <si>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</si>
  <si>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</si>
  <si>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</si>
  <si>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</si>
  <si>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</si>
  <si>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</si>
  <si>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</si>
  <si>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</si>
  <si>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</si>
  <si>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</si>
  <si>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</si>
  <si>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</si>
  <si>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</si>
  <si>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</si>
  <si>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</si>
  <si>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</si>
  <si>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</si>
  <si>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</si>
  <si>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</si>
  <si>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</si>
  <si>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</si>
  <si>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</si>
  <si>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</si>
  <si>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</si>
  <si>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</si>
  <si>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</si>
  <si>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</si>
  <si>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</si>
  <si>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</si>
  <si>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</si>
  <si>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</si>
  <si>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</si>
  <si>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</si>
  <si>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</si>
  <si>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</si>
  <si>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</si>
  <si>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</si>
  <si>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</si>
  <si>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</si>
  <si>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</si>
  <si>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</si>
  <si>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</si>
  <si>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</si>
  <si>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</si>
  <si>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</si>
  <si>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</si>
  <si>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</si>
  <si>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</si>
  <si>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</si>
  <si>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</si>
  <si>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</si>
  <si>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</si>
  <si>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</si>
  <si>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</si>
  <si>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</si>
  <si>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</si>
  <si>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</si>
  <si>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</si>
  <si>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</si>
  <si>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</si>
  <si>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</si>
  <si>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</si>
  <si>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</si>
  <si>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</si>
  <si>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</si>
  <si>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</si>
  <si>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</si>
  <si>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</si>
  <si>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</si>
  <si>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</si>
  <si>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</si>
  <si>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</si>
  <si>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</si>
  <si>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</si>
  <si>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</si>
  <si>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</si>
  <si>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</si>
  <si>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</si>
  <si>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</si>
  <si>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</si>
  <si>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</si>
  <si>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</si>
  <si>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</si>
  <si>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</si>
  <si>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</si>
  <si>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</si>
  <si>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</si>
  <si>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</si>
  <si>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</si>
  <si>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</si>
  <si>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</si>
  <si>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</si>
  <si>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</si>
  <si>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</si>
  <si>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</si>
  <si>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</si>
  <si>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</si>
  <si>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</si>
  <si>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</si>
  <si>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</si>
  <si>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</si>
  <si>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</si>
  <si>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</si>
  <si>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</si>
  <si>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</si>
  <si>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</si>
  <si>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</si>
  <si>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</si>
  <si>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</si>
  <si>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</si>
  <si>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</si>
  <si>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</si>
  <si>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</si>
  <si>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</si>
  <si>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</si>
  <si>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</si>
  <si>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</si>
  <si>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</si>
  <si>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</si>
  <si>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</si>
  <si>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</si>
  <si>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</si>
  <si>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</si>
  <si>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</si>
  <si>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</si>
  <si>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</si>
  <si>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</si>
  <si>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</si>
  <si>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</si>
  <si>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</si>
  <si>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</si>
  <si>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</si>
  <si>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</si>
  <si>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</si>
  <si>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</si>
  <si>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</si>
  <si>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</si>
  <si>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</si>
  <si>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</si>
  <si>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</si>
  <si>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</si>
  <si>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</si>
  <si>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</si>
  <si>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</si>
  <si>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</si>
  <si>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</si>
  <si>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</si>
  <si>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</si>
  <si>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</si>
  <si>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</si>
  <si>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</si>
  <si>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</si>
  <si>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</si>
  <si>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</si>
  <si>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</si>
  <si>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</si>
  <si>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</si>
  <si>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</si>
  <si>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</si>
  <si>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</si>
  <si>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</si>
  <si>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</si>
  <si>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</si>
  <si>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</si>
  <si>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</si>
  <si>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</si>
  <si>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</si>
  <si>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</si>
  <si>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</si>
  <si>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</si>
  <si>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</si>
  <si>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</si>
  <si>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</si>
  <si>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</si>
  <si>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</si>
  <si>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</si>
  <si>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</si>
  <si>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</si>
  <si>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</si>
  <si>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</si>
  <si>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</si>
  <si>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</si>
  <si>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</si>
  <si>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</si>
  <si>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</si>
  <si>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</si>
  <si>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</si>
  <si>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</si>
  <si>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</si>
  <si>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</si>
  <si>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</si>
  <si>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</si>
  <si>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</si>
  <si>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</si>
  <si>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</si>
  <si>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</si>
  <si>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</si>
  <si>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</si>
  <si>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</si>
  <si>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</si>
  <si>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</si>
  <si>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</si>
  <si>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</si>
  <si>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</si>
  <si>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</si>
  <si>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</si>
  <si>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</si>
  <si>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</si>
  <si>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</si>
  <si>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</si>
  <si>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</si>
  <si>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</si>
  <si>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</si>
  <si>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</si>
  <si>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</si>
  <si>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</si>
  <si>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</si>
  <si>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</si>
  <si>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</si>
  <si>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</si>
  <si>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</si>
  <si>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</si>
  <si>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</si>
  <si>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</si>
  <si>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</si>
  <si>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</si>
  <si>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</si>
  <si>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</si>
  <si>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</si>
  <si>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</si>
  <si>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</si>
  <si>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</si>
  <si>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</si>
  <si>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</si>
  <si>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</si>
  <si>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</si>
  <si>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</si>
  <si>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</si>
  <si>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</si>
  <si>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</si>
  <si>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</si>
  <si>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</si>
  <si>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</si>
  <si>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</si>
  <si>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</si>
  <si>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</si>
  <si>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</si>
  <si>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</si>
  <si>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</si>
  <si>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</si>
  <si>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</si>
  <si>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</si>
  <si>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</si>
  <si>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</si>
  <si>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</si>
  <si>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</si>
  <si>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</si>
  <si>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</si>
  <si>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</si>
  <si>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</si>
  <si>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</si>
  <si>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</si>
  <si>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</si>
  <si>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</si>
  <si>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</si>
  <si>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</si>
  <si>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</si>
  <si>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</si>
  <si>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</si>
  <si>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</si>
  <si>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</si>
  <si>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</si>
  <si>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</si>
  <si>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</si>
  <si>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</si>
  <si>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</si>
  <si>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</si>
  <si>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</si>
  <si>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</si>
  <si>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</si>
  <si>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</si>
  <si>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</si>
  <si>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</si>
  <si>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</si>
  <si>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</si>
  <si>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</si>
  <si>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</si>
  <si>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</si>
  <si>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</si>
  <si>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</si>
  <si>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</si>
  <si>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</si>
  <si>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</si>
  <si>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</si>
  <si>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</si>
  <si>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</si>
  <si>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</si>
  <si>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</si>
  <si>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</si>
  <si>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</si>
  <si>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</si>
  <si>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</si>
  <si>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</si>
  <si>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</si>
  <si>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</si>
  <si>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</si>
  <si>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</si>
  <si>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</si>
  <si>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</si>
  <si>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</si>
  <si>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</si>
  <si>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</si>
  <si>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</si>
  <si>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</si>
  <si>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</si>
  <si>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</si>
  <si>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</si>
  <si>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</si>
  <si>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</si>
  <si>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</si>
  <si>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</si>
  <si>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</si>
  <si>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</si>
  <si>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</si>
  <si>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</si>
  <si>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</si>
  <si>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</si>
  <si>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</si>
  <si>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</si>
  <si>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</si>
  <si>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</si>
  <si>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</si>
  <si>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</si>
  <si>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</si>
  <si>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</si>
  <si>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</si>
  <si>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</si>
  <si>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</si>
  <si>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</si>
  <si>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</si>
  <si>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</si>
  <si>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</si>
  <si>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</si>
  <si>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</si>
  <si>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</si>
  <si>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</si>
  <si>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</si>
  <si>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</si>
  <si>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</si>
  <si>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</si>
  <si>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</si>
  <si>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</si>
  <si>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</si>
  <si>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</si>
  <si>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</si>
  <si>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</si>
  <si>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</si>
  <si>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</si>
  <si>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</si>
  <si>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</si>
  <si>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</si>
  <si>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</si>
  <si>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</si>
  <si>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</si>
  <si>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</si>
  <si>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</si>
  <si>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</si>
  <si>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</si>
  <si>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</si>
  <si>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</si>
  <si>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</si>
  <si>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</si>
  <si>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</si>
  <si>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</si>
  <si>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</si>
  <si>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</si>
  <si>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</si>
  <si>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</si>
  <si>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</si>
  <si>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</si>
  <si>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</si>
  <si>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</si>
  <si>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</si>
  <si>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</si>
  <si>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</si>
  <si>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</si>
  <si>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</si>
  <si>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</si>
  <si>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</si>
  <si>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</si>
  <si>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</si>
  <si>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</si>
  <si>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</si>
  <si>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</si>
  <si>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</si>
  <si>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</si>
  <si>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</si>
  <si>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</si>
  <si>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</si>
  <si>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</si>
  <si>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</si>
  <si>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</si>
  <si>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</si>
  <si>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</si>
  <si>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</si>
  <si>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</si>
  <si>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</si>
  <si>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</si>
  <si>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</si>
  <si>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</si>
  <si>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</si>
  <si>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</si>
  <si>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</si>
  <si>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</si>
  <si>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</si>
  <si>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</si>
  <si>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</si>
  <si>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</si>
  <si>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</si>
  <si>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</si>
  <si>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</si>
  <si>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</si>
  <si>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</si>
  <si>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</si>
  <si>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</si>
  <si>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</si>
  <si>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</si>
  <si>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</si>
  <si>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</si>
  <si>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</si>
  <si>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</si>
  <si>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</si>
  <si>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</si>
  <si>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</si>
  <si>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</si>
  <si>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</si>
  <si>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</si>
  <si>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</si>
  <si>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</si>
  <si>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</si>
  <si>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</si>
  <si>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</si>
  <si>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</si>
  <si>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</si>
  <si>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</si>
  <si>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</si>
  <si>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</si>
  <si>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</si>
  <si>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</si>
  <si>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</si>
  <si>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</si>
  <si>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</si>
  <si>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</si>
  <si>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</si>
  <si>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</si>
  <si>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</si>
  <si>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</si>
  <si>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</si>
  <si>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</si>
  <si>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</si>
  <si>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</si>
  <si>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</si>
  <si>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</si>
  <si>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</si>
  <si>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</si>
  <si>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</si>
  <si>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</si>
  <si>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</si>
  <si>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</si>
  <si>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</si>
  <si>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</si>
  <si>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</si>
  <si>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</si>
  <si>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</si>
  <si>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</si>
  <si>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</si>
  <si>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</si>
  <si>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</si>
  <si>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</si>
  <si>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</si>
  <si>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</si>
  <si>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</si>
  <si>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</si>
  <si>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</si>
  <si>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</si>
  <si>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</si>
  <si>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</si>
  <si>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</si>
  <si>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</si>
  <si>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</si>
  <si>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</si>
  <si>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</si>
  <si>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</si>
  <si>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</si>
  <si>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</si>
  <si>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</si>
  <si>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</si>
  <si>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</si>
  <si>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</si>
  <si>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</si>
  <si>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</si>
  <si>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</si>
  <si>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</si>
  <si>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</si>
  <si>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</si>
  <si>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</si>
  <si>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</si>
  <si>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</si>
  <si>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</si>
  <si>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</si>
  <si>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</si>
  <si>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</si>
  <si>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</si>
  <si>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</si>
  <si>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</si>
  <si>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</si>
  <si>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</si>
  <si>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</si>
  <si>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</si>
  <si>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</si>
  <si>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</si>
  <si>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</si>
  <si>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</si>
  <si>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</si>
  <si>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</si>
  <si>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</si>
  <si>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</si>
  <si>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</si>
  <si>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</si>
  <si>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</si>
  <si>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</si>
  <si>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</si>
  <si>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</si>
  <si>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</si>
  <si>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</si>
  <si>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</si>
  <si>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</si>
  <si>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</si>
  <si>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</si>
  <si>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</si>
  <si>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</si>
  <si>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</si>
  <si>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</si>
  <si>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</si>
  <si>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</si>
  <si>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</si>
  <si>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</si>
  <si>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</si>
  <si>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</si>
  <si>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</si>
  <si>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</si>
  <si>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</si>
  <si>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</si>
  <si>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</si>
  <si>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</si>
  <si>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</si>
  <si>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</si>
  <si>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</si>
  <si>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</si>
  <si>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</si>
  <si>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</si>
  <si>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</si>
  <si>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</si>
  <si>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</si>
  <si>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</si>
  <si>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</si>
  <si>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</si>
  <si>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</si>
  <si>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</si>
  <si>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</si>
  <si>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</si>
  <si>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</si>
  <si>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</si>
  <si>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</si>
  <si>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</si>
  <si>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</si>
  <si>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</si>
  <si>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</si>
  <si>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</si>
  <si>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</si>
  <si>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</si>
  <si>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</si>
  <si>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</si>
  <si>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</si>
  <si>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</si>
  <si>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</si>
  <si>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</si>
  <si>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</si>
  <si>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</si>
  <si>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</si>
  <si>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</si>
  <si>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</si>
  <si>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</si>
  <si>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</si>
  <si>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</si>
  <si>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</si>
  <si>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</si>
  <si>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</si>
  <si>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</si>
  <si>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</si>
  <si>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</si>
  <si>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</si>
  <si>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</si>
  <si>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</si>
  <si>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</si>
  <si>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</si>
  <si>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</si>
  <si>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</si>
  <si>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</si>
  <si>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</si>
  <si>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</si>
  <si>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</si>
  <si>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</si>
  <si>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</si>
  <si>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</si>
  <si>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</si>
  <si>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</si>
  <si>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</si>
  <si>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</si>
  <si>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</si>
  <si>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</si>
  <si>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</si>
  <si>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</si>
  <si>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</si>
  <si>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</si>
  <si>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</si>
  <si>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</si>
  <si>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</si>
  <si>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</si>
  <si>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</si>
  <si>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</si>
  <si>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</si>
  <si>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</si>
  <si>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</si>
  <si>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</si>
  <si>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</si>
  <si>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</si>
  <si>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</si>
  <si>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</si>
  <si>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</si>
  <si>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</si>
  <si>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</si>
  <si>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</si>
  <si>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</si>
  <si>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</si>
  <si>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</si>
  <si>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</si>
  <si>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</si>
  <si>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</si>
  <si>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</si>
  <si>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</si>
  <si>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</si>
  <si>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</si>
  <si>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</si>
  <si>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</si>
  <si>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</si>
  <si>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</si>
  <si>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</si>
  <si>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</si>
  <si>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</si>
  <si>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</si>
  <si>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</si>
  <si>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</si>
  <si>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</si>
  <si>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</si>
  <si>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</si>
  <si>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</si>
  <si>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</si>
  <si>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</si>
  <si>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</si>
  <si>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</si>
  <si>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</si>
  <si>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</si>
  <si>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</si>
  <si>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</si>
  <si>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</si>
  <si>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</si>
  <si>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</si>
  <si>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</si>
  <si>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</si>
  <si>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</si>
  <si>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</si>
  <si>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</si>
  <si>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</si>
  <si>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</si>
  <si>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</si>
  <si>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</si>
  <si>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</si>
  <si>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</si>
  <si>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</si>
  <si>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</si>
  <si>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</si>
  <si>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</si>
  <si>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</si>
  <si>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</si>
  <si>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</si>
  <si>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</si>
  <si>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</si>
  <si>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</si>
  <si>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</si>
  <si>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</si>
  <si>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</si>
  <si>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</si>
  <si>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</si>
  <si>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</si>
  <si>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</si>
  <si>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</si>
  <si>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</si>
  <si>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</si>
  <si>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</si>
  <si>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</si>
  <si>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</si>
  <si>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</si>
  <si>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</si>
  <si>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</si>
  <si>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</si>
  <si>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</si>
  <si>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</si>
  <si>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</si>
  <si>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</si>
  <si>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</si>
  <si>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</si>
  <si>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</si>
  <si>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</si>
  <si>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</si>
  <si>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</si>
  <si>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</si>
  <si>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</si>
  <si>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</si>
  <si>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</si>
  <si>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</si>
  <si>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</si>
  <si>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</si>
  <si>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</si>
  <si>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</si>
  <si>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</si>
  <si>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</si>
  <si>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</si>
  <si>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</si>
  <si>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</si>
  <si>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</si>
  <si>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</si>
  <si>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</si>
  <si>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</si>
  <si>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</si>
  <si>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</si>
  <si>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</si>
  <si>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</si>
  <si>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</si>
  <si>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</si>
  <si>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</si>
  <si>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</si>
  <si>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</si>
  <si>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</si>
  <si>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</si>
  <si>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</si>
  <si>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</si>
  <si>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</si>
  <si>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</si>
  <si>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</si>
  <si>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</si>
  <si>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</si>
  <si>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</si>
  <si>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</si>
  <si>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</si>
  <si>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</si>
  <si>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</si>
  <si>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</si>
  <si>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</si>
  <si>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</si>
  <si>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</si>
  <si>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</si>
  <si>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</si>
  <si>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</si>
  <si>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</si>
  <si>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</si>
  <si>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</si>
  <si>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</si>
  <si>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</si>
  <si>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</si>
  <si>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</si>
  <si>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</si>
  <si>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</si>
  <si>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</si>
  <si>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</si>
  <si>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</si>
  <si>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</si>
  <si>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</si>
  <si>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</si>
  <si>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</si>
  <si>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</si>
  <si>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</si>
  <si>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</si>
  <si>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</si>
  <si>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</si>
  <si>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</si>
  <si>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</si>
  <si>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</si>
  <si>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</si>
  <si>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</si>
  <si>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</si>
  <si>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</si>
  <si>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</si>
  <si>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</si>
  <si>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</si>
  <si>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</si>
  <si>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</si>
  <si>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</si>
  <si>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</si>
  <si>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</si>
  <si>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</si>
  <si>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</si>
  <si>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</si>
  <si>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</si>
  <si>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</si>
  <si>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</si>
  <si>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</si>
  <si>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</si>
  <si>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</si>
  <si>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</si>
  <si>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</si>
  <si>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</si>
  <si>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</si>
  <si>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</si>
  <si>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</si>
  <si>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</si>
  <si>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</si>
  <si>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</si>
  <si>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</si>
  <si>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</si>
  <si>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</si>
  <si>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</si>
  <si>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</si>
  <si>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</si>
  <si>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</si>
  <si>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</si>
  <si>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</si>
  <si>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</si>
  <si>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</si>
  <si>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</si>
  <si>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</si>
  <si>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</si>
  <si>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</si>
  <si>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</si>
  <si>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</si>
  <si>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</si>
  <si>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</si>
  <si>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</si>
  <si>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</si>
  <si>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</si>
  <si>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</si>
  <si>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</si>
  <si>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</si>
  <si>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</si>
  <si>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</si>
  <si>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</si>
  <si>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</si>
  <si>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</si>
  <si>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</si>
  <si>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</si>
  <si>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</si>
  <si>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</si>
  <si>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</si>
  <si>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</si>
  <si>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</si>
  <si>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</si>
  <si>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</si>
  <si>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</si>
  <si>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</si>
  <si>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</si>
  <si>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</si>
  <si>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</si>
  <si>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</si>
  <si>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</si>
  <si>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</si>
  <si>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</si>
  <si>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</si>
  <si>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</si>
  <si>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</si>
  <si>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</si>
  <si>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</si>
  <si>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</si>
  <si>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</si>
  <si>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</si>
  <si>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</si>
  <si>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</si>
  <si>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</si>
  <si>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</si>
  <si>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</si>
  <si>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</si>
  <si>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</si>
  <si>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</si>
  <si>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</si>
  <si>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</si>
  <si>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</si>
  <si>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</si>
  <si>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</si>
  <si>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</si>
  <si>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</si>
  <si>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</si>
  <si>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</si>
  <si>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</si>
  <si>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</si>
  <si>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</si>
  <si>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</si>
  <si>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</si>
  <si>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</si>
  <si>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</si>
  <si>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</si>
  <si>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</si>
  <si>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</si>
  <si>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</si>
  <si>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</si>
  <si>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</si>
  <si>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</si>
  <si>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</si>
  <si>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</si>
  <si>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</si>
  <si>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</si>
  <si>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</si>
  <si>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</si>
  <si>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</si>
  <si>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</si>
  <si>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</si>
  <si>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</si>
  <si>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</si>
  <si>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</si>
  <si>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</si>
  <si>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</si>
  <si>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</si>
  <si>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</si>
  <si>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</si>
  <si>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</si>
  <si>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</si>
  <si>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</si>
  <si>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</si>
  <si>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</si>
  <si>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</si>
  <si>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</si>
  <si>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</si>
  <si>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</si>
  <si>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</si>
  <si>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</si>
  <si>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</si>
  <si>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</si>
  <si>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</si>
  <si>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</si>
  <si>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</si>
  <si>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</si>
  <si>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</si>
  <si>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</si>
  <si>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</si>
  <si>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</si>
  <si>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</si>
  <si>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</si>
  <si>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</si>
  <si>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</si>
  <si>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</si>
  <si>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</si>
  <si>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</si>
  <si>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</si>
  <si>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</si>
  <si>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</si>
  <si>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</si>
  <si>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</si>
  <si>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</si>
  <si>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</si>
  <si>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</si>
  <si>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</si>
  <si>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</si>
  <si>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</si>
  <si>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</si>
  <si>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</si>
  <si>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</si>
  <si>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</si>
  <si>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</si>
  <si>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</si>
  <si>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</si>
  <si>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</si>
  <si>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</si>
  <si>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</si>
  <si>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</si>
  <si>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</si>
  <si>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</si>
  <si>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</si>
  <si>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</si>
  <si>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</si>
  <si>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</si>
  <si>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</si>
  <si>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</si>
  <si>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</si>
  <si>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</si>
  <si>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</si>
  <si>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</si>
  <si>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</si>
  <si>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</si>
  <si>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</si>
  <si>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</si>
  <si>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</si>
  <si>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</si>
  <si>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</si>
  <si>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</si>
  <si>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</si>
  <si>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</si>
  <si>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</si>
  <si>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</si>
  <si>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</si>
  <si>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</si>
  <si>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</si>
  <si>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</si>
  <si>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</si>
  <si>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</si>
  <si>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</si>
  <si>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</si>
  <si>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</si>
  <si>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</si>
  <si>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</si>
  <si>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</si>
  <si>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</si>
  <si>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</si>
  <si>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</si>
  <si>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</si>
  <si>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</si>
  <si>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</si>
  <si>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</si>
  <si>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</si>
  <si>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</si>
  <si>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</si>
  <si>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</si>
  <si>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</si>
  <si>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</si>
  <si>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</si>
  <si>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</si>
  <si>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</si>
  <si>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</si>
  <si>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</si>
  <si>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</si>
  <si>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</si>
  <si>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</si>
  <si>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</si>
  <si>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</si>
  <si>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</si>
  <si>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</si>
  <si>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</si>
  <si>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</si>
  <si>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</si>
  <si>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</si>
  <si>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</si>
  <si>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</si>
  <si>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</si>
  <si>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</si>
  <si>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</si>
  <si>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</si>
  <si>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</si>
  <si>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</si>
  <si>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</si>
  <si>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</si>
  <si>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</si>
  <si>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</si>
  <si>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</si>
  <si>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</si>
  <si>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</si>
  <si>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</si>
  <si>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</si>
  <si>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</si>
  <si>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</si>
  <si>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</si>
  <si>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</si>
  <si>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</si>
  <si>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</si>
  <si>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</si>
  <si>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</si>
  <si>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</si>
  <si>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</si>
  <si>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</si>
  <si>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</si>
  <si>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</si>
  <si>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</si>
  <si>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</si>
  <si>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</si>
  <si>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</si>
  <si>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</si>
  <si>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</si>
  <si>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</si>
  <si>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</si>
  <si>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</si>
  <si>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</si>
  <si>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</si>
  <si>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</si>
  <si>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</si>
  <si>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</si>
  <si>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</si>
  <si>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</si>
  <si>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</si>
  <si>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</si>
  <si>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</si>
  <si>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</si>
  <si>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</si>
  <si>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</si>
  <si>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</si>
  <si>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</si>
  <si>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</si>
  <si>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</si>
  <si>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</si>
  <si>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</si>
  <si>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</si>
  <si>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</si>
  <si>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</si>
  <si>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</si>
  <si>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</si>
  <si>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</si>
  <si>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</si>
  <si>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</si>
  <si>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</si>
  <si>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</si>
  <si>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</si>
  <si>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</si>
  <si>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</si>
  <si>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</si>
  <si>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</si>
  <si>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</si>
  <si>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</si>
  <si>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</si>
  <si>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</si>
  <si>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</si>
  <si>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</si>
  <si>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</si>
  <si>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</si>
  <si>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</si>
  <si>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</si>
  <si>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</si>
  <si>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</si>
  <si>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</si>
  <si>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</si>
  <si>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</si>
  <si>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</si>
  <si>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</si>
  <si>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</si>
  <si>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</si>
  <si>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</si>
  <si>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</si>
  <si>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</si>
  <si>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</si>
  <si>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</si>
  <si>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</si>
  <si>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</si>
  <si>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</si>
  <si>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</si>
  <si>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</si>
  <si>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</si>
  <si>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</si>
  <si>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</si>
  <si>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</si>
  <si>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</si>
  <si>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</si>
  <si>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</si>
  <si>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</si>
  <si>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</si>
  <si>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</si>
  <si>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</si>
  <si>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</si>
  <si>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</si>
  <si>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</si>
  <si>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</si>
  <si>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</si>
  <si>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</si>
  <si>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</si>
  <si>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</si>
  <si>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</si>
  <si>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</si>
  <si>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</si>
  <si>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</si>
  <si>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</si>
  <si>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</si>
  <si>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</si>
  <si>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</si>
  <si>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</si>
  <si>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</si>
  <si>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</si>
  <si>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</si>
  <si>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</si>
  <si>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</si>
  <si>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</si>
  <si>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</si>
  <si>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</si>
  <si>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</si>
  <si>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</si>
  <si>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</si>
  <si>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</si>
  <si>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</si>
  <si>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</si>
  <si>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</si>
  <si>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</si>
  <si>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</si>
  <si>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</si>
  <si>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</si>
  <si>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</si>
  <si>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</si>
  <si>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</si>
  <si>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</si>
  <si>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</si>
  <si>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</si>
  <si>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</si>
  <si>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</si>
  <si>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</si>
  <si>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</si>
  <si>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</si>
  <si>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</si>
  <si>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</si>
  <si>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</si>
  <si>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</si>
  <si>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</si>
  <si>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</si>
  <si>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</si>
  <si>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</si>
  <si>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</si>
  <si>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</si>
  <si>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</si>
  <si>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</si>
  <si>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</si>
  <si>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</si>
  <si>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</si>
  <si>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</si>
  <si>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</si>
  <si>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</si>
  <si>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</si>
  <si>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</si>
  <si>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</si>
  <si>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</si>
  <si>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</si>
  <si>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</si>
  <si>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</si>
  <si>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</si>
  <si>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</si>
  <si>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</si>
  <si>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</si>
  <si>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</si>
  <si>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</si>
  <si>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</si>
  <si>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</si>
  <si>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</si>
  <si>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</si>
  <si>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</si>
  <si>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</si>
  <si>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</si>
  <si>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</si>
  <si>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</si>
  <si>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</si>
  <si>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</si>
  <si>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</si>
  <si>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</si>
  <si>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</si>
  <si>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</si>
  <si>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</si>
  <si>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</si>
  <si>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</si>
  <si>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</si>
  <si>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</si>
  <si>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</si>
  <si>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</si>
  <si>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</si>
  <si>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</si>
  <si>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</si>
  <si>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</si>
  <si>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</si>
  <si>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</si>
  <si>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</si>
  <si>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</si>
  <si>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</si>
  <si>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</si>
  <si>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</si>
  <si>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</si>
  <si>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</si>
  <si>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</si>
  <si>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</si>
  <si>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</si>
  <si>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</si>
  <si>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</si>
  <si>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</si>
  <si>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</si>
  <si>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</si>
  <si>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</si>
  <si>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</si>
  <si>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</si>
  <si>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</si>
  <si>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</si>
  <si>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</si>
  <si>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</si>
  <si>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</si>
  <si>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</si>
  <si>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</si>
  <si>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</si>
  <si>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</si>
  <si>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</si>
  <si>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</si>
  <si>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</si>
  <si>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</si>
  <si>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</si>
  <si>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</si>
  <si>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</si>
  <si>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</si>
  <si>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</si>
  <si>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</si>
  <si>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</si>
  <si>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</si>
  <si>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</si>
  <si>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</si>
  <si>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</si>
  <si>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</si>
  <si>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</si>
  <si>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</si>
  <si>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</si>
  <si>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</si>
  <si>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</si>
  <si>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</si>
  <si>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</si>
  <si>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</si>
  <si>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</si>
  <si>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</si>
  <si>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</si>
  <si>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</si>
  <si>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</si>
  <si>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</si>
  <si>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</si>
  <si>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</si>
  <si>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</si>
  <si>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</si>
  <si>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</si>
  <si>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</si>
  <si>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</si>
  <si>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</si>
  <si>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</si>
  <si>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</si>
  <si>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</si>
  <si>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</si>
  <si>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</si>
  <si>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</si>
  <si>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</si>
  <si>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</si>
  <si>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</si>
  <si>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</si>
  <si>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</si>
  <si>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</si>
  <si>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</si>
  <si>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</si>
  <si>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</si>
  <si>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</si>
  <si>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</si>
  <si>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</si>
  <si>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</si>
  <si>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</si>
  <si>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</si>
  <si>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</si>
  <si>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</si>
  <si>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</si>
  <si>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</si>
  <si>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</si>
  <si>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</si>
  <si>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</si>
  <si>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</si>
  <si>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</si>
  <si>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</si>
  <si>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</si>
  <si>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</si>
  <si>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</si>
  <si>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</si>
  <si>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</si>
  <si>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</si>
  <si>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</si>
  <si>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</si>
  <si>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</si>
  <si>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</si>
  <si>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</si>
  <si>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</si>
  <si>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</si>
  <si>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</si>
  <si>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</si>
  <si>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</si>
  <si>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</si>
  <si>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</si>
  <si>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</si>
  <si>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</si>
  <si>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</si>
  <si>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</si>
  <si>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</si>
  <si>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</si>
  <si>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</si>
  <si>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</si>
  <si>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</si>
  <si>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</si>
  <si>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</si>
  <si>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</si>
  <si>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</si>
  <si>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</si>
  <si>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</si>
  <si>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</si>
  <si>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</si>
  <si>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</si>
  <si>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</si>
  <si>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</si>
  <si>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</si>
  <si>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</si>
  <si>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</si>
  <si>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</si>
  <si>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</si>
  <si>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</si>
  <si>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</si>
  <si>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</si>
  <si>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</si>
  <si>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</si>
  <si>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</si>
  <si>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</si>
  <si>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</si>
  <si>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</si>
  <si>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</si>
  <si>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</si>
  <si>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</si>
  <si>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</si>
  <si>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</si>
  <si>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</si>
  <si>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</si>
  <si>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</si>
  <si>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</si>
  <si>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</si>
  <si>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</si>
  <si>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</si>
  <si>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</si>
  <si>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</si>
  <si>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</si>
  <si>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</si>
  <si>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</si>
  <si>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</si>
  <si>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</si>
  <si>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</si>
  <si>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</si>
  <si>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</si>
  <si>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</si>
  <si>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</si>
  <si>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</si>
  <si>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</si>
  <si>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</si>
  <si>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</si>
  <si>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</si>
  <si>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</si>
  <si>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</si>
  <si>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</si>
  <si>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</si>
  <si>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</si>
  <si>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</si>
  <si>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</si>
  <si>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</si>
  <si>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</si>
  <si>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</si>
  <si>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</si>
  <si>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</si>
  <si>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</si>
  <si>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</si>
  <si>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</si>
  <si>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</si>
  <si>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</si>
  <si>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</si>
  <si>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</si>
  <si>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</si>
  <si>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</si>
  <si>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</si>
  <si>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</si>
  <si>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</si>
  <si>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</si>
  <si>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</si>
  <si>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</si>
  <si>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</si>
  <si>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</si>
  <si>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</si>
  <si>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</si>
  <si>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</si>
  <si>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</si>
  <si>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</si>
  <si>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</si>
  <si>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</si>
  <si>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</si>
  <si>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</si>
  <si>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</si>
  <si>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</si>
  <si>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</si>
  <si>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</si>
  <si>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</si>
  <si>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</si>
  <si>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</si>
  <si>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</si>
  <si>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</si>
  <si>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</si>
  <si>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</si>
  <si>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</si>
  <si>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</si>
  <si>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</si>
  <si>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</si>
  <si>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</si>
  <si>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</si>
  <si>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</si>
  <si>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</si>
  <si>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</si>
  <si>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</si>
  <si>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</si>
  <si>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</si>
  <si>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</si>
  <si>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</si>
  <si>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</si>
  <si>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</si>
  <si>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</si>
  <si>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</si>
  <si>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</si>
  <si>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</si>
  <si>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</si>
  <si>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</si>
  <si>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</si>
  <si>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</si>
  <si>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</si>
  <si>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</si>
  <si>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</si>
  <si>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</si>
  <si>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</si>
  <si>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</si>
  <si>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</si>
  <si>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</si>
  <si>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</si>
  <si>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</si>
  <si>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</si>
  <si>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</si>
  <si>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</si>
  <si>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</si>
  <si>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</si>
  <si>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</si>
  <si>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</si>
  <si>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</si>
  <si>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</si>
  <si>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</si>
  <si>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</si>
  <si>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</si>
  <si>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</si>
  <si>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</si>
  <si>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</si>
  <si>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</si>
  <si>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</si>
  <si>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</si>
  <si>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</si>
  <si>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</si>
  <si>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</si>
  <si>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</si>
  <si>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</si>
  <si>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</si>
  <si>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</si>
  <si>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</si>
  <si>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</si>
  <si>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</si>
  <si>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</si>
  <si>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</si>
  <si>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</si>
  <si>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</si>
  <si>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</si>
  <si>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</si>
  <si>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</si>
  <si>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</si>
  <si>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</si>
  <si>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</si>
  <si>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</si>
  <si>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</si>
  <si>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</si>
  <si>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</si>
  <si>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</si>
  <si>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</si>
  <si>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</si>
  <si>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</si>
  <si>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</si>
  <si>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</si>
  <si>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</si>
  <si>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</si>
  <si>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</si>
  <si>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</si>
  <si>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</si>
  <si>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</si>
  <si>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</si>
  <si>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</si>
  <si>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</si>
  <si>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</si>
  <si>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</si>
  <si>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</si>
  <si>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</si>
  <si>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</si>
  <si>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</si>
  <si>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</si>
  <si>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</si>
  <si>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</si>
  <si>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</si>
  <si>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</si>
  <si>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</si>
  <si>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</si>
  <si>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</si>
  <si>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</si>
  <si>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</si>
  <si>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</si>
  <si>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</si>
  <si>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</si>
  <si>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</si>
  <si>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</si>
  <si>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</si>
  <si>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</si>
  <si>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</si>
  <si>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</si>
  <si>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</si>
  <si>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</si>
  <si>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</si>
  <si>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</si>
  <si>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</si>
  <si>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</si>
  <si>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</si>
  <si>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</si>
  <si>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</si>
  <si>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</si>
  <si>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</si>
  <si>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</si>
  <si>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</si>
  <si>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</si>
  <si>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</si>
  <si>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</si>
  <si>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</si>
  <si>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</si>
  <si>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</si>
  <si>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</si>
  <si>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</si>
  <si>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</si>
  <si>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</si>
  <si>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</si>
  <si>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</si>
  <si>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</si>
  <si>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</si>
  <si>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</si>
  <si>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</si>
  <si>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</si>
  <si>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</si>
  <si>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</si>
  <si>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</si>
  <si>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</si>
  <si>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</si>
  <si>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</si>
  <si>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</si>
  <si>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</si>
  <si>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</si>
  <si>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</si>
  <si>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</si>
  <si>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</si>
  <si>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</si>
  <si>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</si>
  <si>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</si>
  <si>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</si>
  <si>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</si>
  <si>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</si>
  <si>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</si>
  <si>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</si>
  <si>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</si>
  <si>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</si>
  <si>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</si>
  <si>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</si>
  <si>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</si>
  <si>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</si>
  <si>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</si>
  <si>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</si>
  <si>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</si>
  <si>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</si>
  <si>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</si>
  <si>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</si>
  <si>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</si>
  <si>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</si>
  <si>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</si>
  <si>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</si>
  <si>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</si>
  <si>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</si>
  <si>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</si>
  <si>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</si>
  <si>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</si>
  <si>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</si>
  <si>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</si>
  <si>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</si>
  <si>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</si>
  <si>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</si>
  <si>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</si>
  <si>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</si>
  <si>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</si>
  <si>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</si>
  <si>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</si>
  <si>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</si>
  <si>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</si>
  <si>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</si>
  <si>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</si>
  <si>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</si>
  <si>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</si>
  <si>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</si>
  <si>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</si>
  <si>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</si>
  <si>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</si>
  <si>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</si>
  <si>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</si>
  <si>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</si>
  <si>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</si>
  <si>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</si>
  <si>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</si>
  <si>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</si>
  <si>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</si>
  <si>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</si>
  <si>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</si>
  <si>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</si>
  <si>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</si>
  <si>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</si>
  <si>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</si>
  <si>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</si>
  <si>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</si>
  <si>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</si>
  <si>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</si>
  <si>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</si>
  <si>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</si>
  <si>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</si>
  <si>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</si>
  <si>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</si>
  <si>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</si>
  <si>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</si>
  <si>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</si>
  <si>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</si>
  <si>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</si>
  <si>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</si>
  <si>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</si>
  <si>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</si>
  <si>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</si>
  <si>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</si>
  <si>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</si>
  <si>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</si>
  <si>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</si>
  <si>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</si>
  <si>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</si>
  <si>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</si>
  <si>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</si>
  <si>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</si>
  <si>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</si>
  <si>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</si>
  <si>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</si>
  <si>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</si>
  <si>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</si>
  <si>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</si>
  <si>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</si>
  <si>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</si>
  <si>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</si>
  <si>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</si>
  <si>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</si>
  <si>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</si>
  <si>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</si>
  <si>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</si>
  <si>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</si>
  <si>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</si>
  <si>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</si>
  <si>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</si>
  <si>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</si>
  <si>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</si>
  <si>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</si>
  <si>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</si>
  <si>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</si>
  <si>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</si>
  <si>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</si>
  <si>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</si>
  <si>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</si>
  <si>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</si>
  <si>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</si>
  <si>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</si>
  <si>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</si>
  <si>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</si>
  <si>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</si>
  <si>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</si>
  <si>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</si>
  <si>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</si>
  <si>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</si>
  <si>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</si>
  <si>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</si>
  <si>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</si>
  <si>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</si>
  <si>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</si>
  <si>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</si>
  <si>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</si>
  <si>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</si>
  <si>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</si>
  <si>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</si>
  <si>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</si>
  <si>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</si>
  <si>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</si>
  <si>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</si>
  <si>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</si>
  <si>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</si>
  <si>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</si>
  <si>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</si>
  <si>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</si>
  <si>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</si>
  <si>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</si>
  <si>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</si>
  <si>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</si>
  <si>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</si>
  <si>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</si>
  <si>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</si>
  <si>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</si>
  <si>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</si>
  <si>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</si>
  <si>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</si>
  <si>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</si>
  <si>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</si>
  <si>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</si>
  <si>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</si>
  <si>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</si>
  <si>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</si>
  <si>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</si>
  <si>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</si>
  <si>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</si>
  <si>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</si>
  <si>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</si>
  <si>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</si>
  <si>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</si>
  <si>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</si>
  <si>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</si>
  <si>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</si>
  <si>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</si>
  <si>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</si>
  <si>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</si>
  <si>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</si>
  <si>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</si>
  <si>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</si>
  <si>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</si>
  <si>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</si>
  <si>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</si>
  <si>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</si>
  <si>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</si>
  <si>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</si>
  <si>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</si>
  <si>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</si>
  <si>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</si>
  <si>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</si>
  <si>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</si>
  <si>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</si>
  <si>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</si>
  <si>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</si>
  <si>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</si>
  <si>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</si>
  <si>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</si>
  <si>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</si>
  <si>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</si>
  <si>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</si>
  <si>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</si>
  <si>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</si>
  <si>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</si>
  <si>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</si>
  <si>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</si>
  <si>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</si>
  <si>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</si>
  <si>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</si>
  <si>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</si>
  <si>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</si>
  <si>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</si>
  <si>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</si>
  <si>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</si>
  <si>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</si>
  <si>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</si>
  <si>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</si>
  <si>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</si>
  <si>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</si>
  <si>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</si>
  <si>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</si>
  <si>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</si>
  <si>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</si>
  <si>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</si>
  <si>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</si>
  <si>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</si>
  <si>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</si>
  <si>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</si>
  <si>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</si>
  <si>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</si>
  <si>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</si>
  <si>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</si>
  <si>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</si>
  <si>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</si>
  <si>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</si>
  <si>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</si>
  <si>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</si>
  <si>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</si>
  <si>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</si>
  <si>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</si>
  <si>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</si>
  <si>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</si>
  <si>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</si>
  <si>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</si>
  <si>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</si>
  <si>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</si>
  <si>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</si>
  <si>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</si>
  <si>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</si>
  <si>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</si>
  <si>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</si>
  <si>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</si>
  <si>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</si>
  <si>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</si>
  <si>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</si>
  <si>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</si>
  <si>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</si>
  <si>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</si>
  <si>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</si>
  <si>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</si>
  <si>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</si>
  <si>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</si>
  <si>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</si>
  <si>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</si>
  <si>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</si>
  <si>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</si>
  <si>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</si>
  <si>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</si>
  <si>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</si>
  <si>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</si>
  <si>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</si>
  <si>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</si>
  <si>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</si>
  <si>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</si>
  <si>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</si>
  <si>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</si>
  <si>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</si>
  <si>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</si>
  <si>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</si>
  <si>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</si>
  <si>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</si>
  <si>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</si>
  <si>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</si>
  <si>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</si>
  <si>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</si>
  <si>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</si>
  <si>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</si>
  <si>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</si>
  <si>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</si>
  <si>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</si>
  <si>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</si>
  <si>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</si>
  <si>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</si>
  <si>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</si>
  <si>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</si>
  <si>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</si>
  <si>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</si>
  <si>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</si>
  <si>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</si>
  <si>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</si>
  <si>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</si>
  <si>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</si>
  <si>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</si>
  <si>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</si>
  <si>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</si>
  <si>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</si>
  <si>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</si>
  <si>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</si>
  <si>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</si>
  <si>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</si>
  <si>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</si>
  <si>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</si>
  <si>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</si>
  <si>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</si>
  <si>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</si>
  <si>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</si>
  <si>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</si>
  <si>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</si>
  <si>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</si>
  <si>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</si>
  <si>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</si>
  <si>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</si>
  <si>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</si>
  <si>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</si>
  <si>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</si>
  <si>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</si>
  <si>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</si>
  <si>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</si>
  <si>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</si>
  <si>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</si>
  <si>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</si>
  <si>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</si>
  <si>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</si>
  <si>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</si>
  <si>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</si>
  <si>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</si>
  <si>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</si>
  <si>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</si>
  <si>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</si>
  <si>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</si>
  <si>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</si>
  <si>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</si>
  <si>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</si>
  <si>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</si>
  <si>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</si>
  <si>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</si>
  <si>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</si>
  <si>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</si>
  <si>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</si>
  <si>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</si>
  <si>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</si>
  <si>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</si>
  <si>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</si>
  <si>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</si>
  <si>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</si>
  <si>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</si>
  <si>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</si>
  <si>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</si>
  <si>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</si>
  <si>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</si>
  <si>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</si>
  <si>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</si>
  <si>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</si>
  <si>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</si>
  <si>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</si>
  <si>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</si>
  <si>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</si>
  <si>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</si>
  <si>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</si>
  <si>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</si>
  <si>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</si>
  <si>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</si>
  <si>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</si>
  <si>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</si>
  <si>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</si>
  <si>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</si>
  <si>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</si>
  <si>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</si>
  <si>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</si>
  <si>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</si>
  <si>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</si>
  <si>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</si>
  <si>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</si>
  <si>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</si>
  <si>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</si>
  <si>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</si>
  <si>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</si>
  <si>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</si>
  <si>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</si>
  <si>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</si>
  <si>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</si>
  <si>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</si>
  <si>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</si>
  <si>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</si>
  <si>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</si>
  <si>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</si>
  <si>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</si>
  <si>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</si>
  <si>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</si>
  <si>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</si>
  <si>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</si>
  <si>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</si>
  <si>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</si>
  <si>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</si>
  <si>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</si>
  <si>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</si>
  <si>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</si>
  <si>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</si>
  <si>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</si>
  <si>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</si>
  <si>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</si>
  <si>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</si>
  <si>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</si>
  <si>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</si>
  <si>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</si>
  <si>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</si>
  <si>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</si>
  <si>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</si>
  <si>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</si>
  <si>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</si>
  <si>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</si>
  <si>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</si>
  <si>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</si>
  <si>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</si>
  <si>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</si>
  <si>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</si>
  <si>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</si>
  <si>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</si>
  <si>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</si>
  <si>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</si>
  <si>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</si>
  <si>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</si>
  <si>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</si>
  <si>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</si>
  <si>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</si>
  <si>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</si>
  <si>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</si>
  <si>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</si>
  <si>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</si>
  <si>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</si>
  <si>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</si>
  <si>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</si>
  <si>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</si>
  <si>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</si>
  <si>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</si>
  <si>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</si>
  <si>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</si>
  <si>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</si>
  <si>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</si>
  <si>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</si>
  <si>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</si>
  <si>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</si>
  <si>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</si>
  <si>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</si>
  <si>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</si>
  <si>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</si>
  <si>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</si>
  <si>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</si>
  <si>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</si>
  <si>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</si>
  <si>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</si>
  <si>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</si>
  <si>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</si>
  <si>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</si>
  <si>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</si>
  <si>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</si>
  <si>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</si>
  <si>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</si>
  <si>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</si>
  <si>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</si>
  <si>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</si>
  <si>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</si>
  <si>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</si>
  <si>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</si>
  <si>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</si>
  <si>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</si>
  <si>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</si>
  <si>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</si>
  <si>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</si>
  <si>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</si>
  <si>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</si>
  <si>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</si>
  <si>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</si>
  <si>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</si>
  <si>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</si>
  <si>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</si>
  <si>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</si>
  <si>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</si>
  <si>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</si>
  <si>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</si>
  <si>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</si>
  <si>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</si>
  <si>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</si>
  <si>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</si>
  <si>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</si>
  <si>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</si>
  <si>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</si>
  <si>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</si>
  <si>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</si>
  <si>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</si>
  <si>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</si>
  <si>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</si>
  <si>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</si>
  <si>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</si>
  <si>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</si>
  <si>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</si>
  <si>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</si>
  <si>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</si>
  <si>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</si>
  <si>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</si>
  <si>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</si>
  <si>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</si>
  <si>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</si>
  <si>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</si>
  <si>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</si>
  <si>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</si>
  <si>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</si>
  <si>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</si>
  <si>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</si>
  <si>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</si>
  <si>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</si>
  <si>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</si>
  <si>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</si>
  <si>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</si>
  <si>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</si>
  <si>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</si>
  <si>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</si>
  <si>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</si>
  <si>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</si>
  <si>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</si>
  <si>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</si>
  <si>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</si>
  <si>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</si>
  <si>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</si>
  <si>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</si>
  <si>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</si>
  <si>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</si>
  <si>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</si>
  <si>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</si>
  <si>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</si>
  <si>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</si>
  <si>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</si>
  <si>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</si>
  <si>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</si>
  <si>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</si>
  <si>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</si>
  <si>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</si>
  <si>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</si>
  <si>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</si>
  <si>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</si>
  <si>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</si>
  <si>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</si>
  <si>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</si>
  <si>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</si>
  <si>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</si>
  <si>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</si>
  <si>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</si>
  <si>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</si>
  <si>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</si>
  <si>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</si>
  <si>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</si>
  <si>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</si>
  <si>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</si>
  <si>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</si>
  <si>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</si>
  <si>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</si>
  <si>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</si>
  <si>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</si>
  <si>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</si>
  <si>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</si>
  <si>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</si>
  <si>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</si>
  <si>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</si>
  <si>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</si>
  <si>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</si>
  <si>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</si>
  <si>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</si>
  <si>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</si>
  <si>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</si>
  <si>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</si>
  <si>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</si>
  <si>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</si>
  <si>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</si>
  <si>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</si>
  <si>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</si>
  <si>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</si>
  <si>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</si>
  <si>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</si>
  <si>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</si>
  <si>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</si>
  <si>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</si>
  <si>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</si>
  <si>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</si>
  <si>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</si>
  <si>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</si>
  <si>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</si>
  <si>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</si>
  <si>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</si>
  <si>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</si>
  <si>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</si>
  <si>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</si>
  <si>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</si>
  <si>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</si>
  <si>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</si>
  <si>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</si>
  <si>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</si>
  <si>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</si>
  <si>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</si>
  <si>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</si>
  <si>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</si>
  <si>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</si>
  <si>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</si>
  <si>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</si>
  <si>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</si>
  <si>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</si>
  <si>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</si>
  <si>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</si>
  <si>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</si>
  <si>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</si>
  <si>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</si>
  <si>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</si>
  <si>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</si>
  <si>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</si>
  <si>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</si>
  <si>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</si>
  <si>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</si>
  <si>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</si>
  <si>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</si>
  <si>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</si>
  <si>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</si>
  <si>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</si>
  <si>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</si>
  <si>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</si>
  <si>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</si>
  <si>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</si>
  <si>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</si>
  <si>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</si>
  <si>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</si>
  <si>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</si>
  <si>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</si>
  <si>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</si>
  <si>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</si>
  <si>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</si>
  <si>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</si>
  <si>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</si>
  <si>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</si>
  <si>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</si>
  <si>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</si>
  <si>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</si>
  <si>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</si>
  <si>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</si>
  <si>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</si>
  <si>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</si>
  <si>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</si>
  <si>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</si>
  <si>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</si>
  <si>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</si>
  <si>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</si>
  <si>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</si>
  <si>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</si>
  <si>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</si>
  <si>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</si>
  <si>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</si>
  <si>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</si>
  <si>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</si>
  <si>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</si>
  <si>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</si>
  <si>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</si>
  <si>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</si>
  <si>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</si>
  <si>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</si>
  <si>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</si>
  <si>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</si>
  <si>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</si>
  <si>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</si>
  <si>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</si>
  <si>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</si>
  <si>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</si>
  <si>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</si>
  <si>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</si>
  <si>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</si>
  <si>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</si>
  <si>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</si>
  <si>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</si>
  <si>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</si>
  <si>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</si>
  <si>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</si>
  <si>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</si>
  <si>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</si>
  <si>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</si>
  <si>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</si>
  <si>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</si>
  <si>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</si>
  <si>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</si>
  <si>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</si>
  <si>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</si>
  <si>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</si>
  <si>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</si>
  <si>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</si>
  <si>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</si>
  <si>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</si>
  <si>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</si>
  <si>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</si>
  <si>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</si>
  <si>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</si>
  <si>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</si>
  <si>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</si>
  <si>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</si>
  <si>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</si>
  <si>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</si>
  <si>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</si>
  <si>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</si>
  <si>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</si>
  <si>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</si>
  <si>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</si>
  <si>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</si>
  <si>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</si>
  <si>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</si>
  <si>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</si>
  <si>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</si>
  <si>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</si>
  <si>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</si>
  <si>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</si>
  <si>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</si>
  <si>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</si>
  <si>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</si>
  <si>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</si>
  <si>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</si>
  <si>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</si>
  <si>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</si>
  <si>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</si>
  <si>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</si>
  <si>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</si>
  <si>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</si>
  <si>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</si>
  <si>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</si>
  <si>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</si>
  <si>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</si>
  <si>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</si>
  <si>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</si>
  <si>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</si>
  <si>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</si>
  <si>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</si>
  <si>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</si>
  <si>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</si>
  <si>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</si>
  <si>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</si>
  <si>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</si>
  <si>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</si>
  <si>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</si>
  <si>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</si>
  <si>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</si>
  <si>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</si>
  <si>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</si>
  <si>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</si>
  <si>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</si>
  <si>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</si>
  <si>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</si>
  <si>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</si>
  <si>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</si>
  <si>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</si>
  <si>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</si>
  <si>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</si>
  <si>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</si>
  <si>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</si>
  <si>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</si>
  <si>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</si>
  <si>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</si>
  <si>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</si>
  <si>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</si>
  <si>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</si>
  <si>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</si>
  <si>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</si>
  <si>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</si>
  <si>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</si>
  <si>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</si>
  <si>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</si>
  <si>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</si>
  <si>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</si>
  <si>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</si>
  <si>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</si>
  <si>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</si>
  <si>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</si>
  <si>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</si>
  <si>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</si>
  <si>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</si>
  <si>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</si>
  <si>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</si>
  <si>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</si>
  <si>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</si>
  <si>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</si>
  <si>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</si>
  <si>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</si>
  <si>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</si>
  <si>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</si>
  <si>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</si>
  <si>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</si>
  <si>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</si>
  <si>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</si>
  <si>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</si>
  <si>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</si>
  <si>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</si>
  <si>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</si>
  <si>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</si>
  <si>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</si>
  <si>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</si>
  <si>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</si>
  <si>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</si>
  <si>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</si>
  <si>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</si>
  <si>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</si>
  <si>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</si>
  <si>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</si>
  <si>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</si>
  <si>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</si>
  <si>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</si>
  <si>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</si>
  <si>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</si>
  <si>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</si>
  <si>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</si>
  <si>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</si>
  <si>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</si>
  <si>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</si>
  <si>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</si>
  <si>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</si>
  <si>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</si>
  <si>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</si>
  <si>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</si>
  <si>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</si>
  <si>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</si>
  <si>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</si>
  <si>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</si>
  <si>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</si>
  <si>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</si>
  <si>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</si>
  <si>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</si>
  <si>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</si>
  <si>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</si>
  <si>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</si>
  <si>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</si>
  <si>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</si>
  <si>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</si>
  <si>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</si>
  <si>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</si>
  <si>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</si>
  <si>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</si>
  <si>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</si>
  <si>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</si>
  <si>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</si>
  <si>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</si>
  <si>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</si>
  <si>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</si>
  <si>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</si>
  <si>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</si>
  <si>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</si>
  <si>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</si>
  <si>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</si>
  <si>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</si>
  <si>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</si>
  <si>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</si>
  <si>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</si>
  <si>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</si>
  <si>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</si>
  <si>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</si>
  <si>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</si>
  <si>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</si>
  <si>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</si>
  <si>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</si>
  <si>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</si>
  <si>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</si>
  <si>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</si>
  <si>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</si>
  <si>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</si>
  <si>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</si>
  <si>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</si>
  <si>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</si>
  <si>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</si>
  <si>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</si>
  <si>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</si>
  <si>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</si>
  <si>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</si>
  <si>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</si>
  <si>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</si>
  <si>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</si>
  <si>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</si>
  <si>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</si>
  <si>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</si>
  <si>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</si>
  <si>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</si>
  <si>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</si>
  <si>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</si>
  <si>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</si>
  <si>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</si>
  <si>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</si>
  <si>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</si>
  <si>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</si>
  <si>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</si>
  <si>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</si>
  <si>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</si>
  <si>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</si>
  <si>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</si>
  <si>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</si>
  <si>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</si>
  <si>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</si>
  <si>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</si>
  <si>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</si>
  <si>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</si>
  <si>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</si>
  <si>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</si>
  <si>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</si>
  <si>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</si>
  <si>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</si>
  <si>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</si>
  <si>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</si>
  <si>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</si>
  <si>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</si>
  <si>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</si>
  <si>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</si>
  <si>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</si>
  <si>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</si>
  <si>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</si>
  <si>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</si>
  <si>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</si>
  <si>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</si>
  <si>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</si>
  <si>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</si>
  <si>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</si>
  <si>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</si>
  <si>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</si>
  <si>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</si>
  <si>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</si>
  <si>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</si>
  <si>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</si>
  <si>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</si>
  <si>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</si>
  <si>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</si>
  <si>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</si>
  <si>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</si>
  <si>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</si>
  <si>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</si>
  <si>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</si>
  <si>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</si>
  <si>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</si>
  <si>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</si>
  <si>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</si>
  <si>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</si>
  <si>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</si>
  <si>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</si>
  <si>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</si>
  <si>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</si>
  <si>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</si>
  <si>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</si>
  <si>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</si>
  <si>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</si>
  <si>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</si>
  <si>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</si>
  <si>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</si>
  <si>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</si>
  <si>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</si>
  <si>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</si>
  <si>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</si>
  <si>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</si>
  <si>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</si>
  <si>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</si>
  <si>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</si>
  <si>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</si>
  <si>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</si>
  <si>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</si>
  <si>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</si>
  <si>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</si>
  <si>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</si>
  <si>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</si>
  <si>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</si>
  <si>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</si>
  <si>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</si>
  <si>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</si>
  <si>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</si>
  <si>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</si>
  <si>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</si>
  <si>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</si>
  <si>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</si>
  <si>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</si>
  <si>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</si>
  <si>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</si>
  <si>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</si>
  <si>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</si>
  <si>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</si>
  <si>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</si>
  <si>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</si>
  <si>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</si>
  <si>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</si>
  <si>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</si>
  <si>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</si>
  <si>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</si>
  <si>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</si>
  <si>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</si>
  <si>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</si>
  <si>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</si>
  <si>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</si>
  <si>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</si>
  <si>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</si>
  <si>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</si>
  <si>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</si>
  <si>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</si>
  <si>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</si>
  <si>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</si>
  <si>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</si>
  <si>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</si>
  <si>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</si>
  <si>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</si>
  <si>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</si>
  <si>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</si>
  <si>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</si>
  <si>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</si>
  <si>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</si>
  <si>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</si>
  <si>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</si>
  <si>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</si>
  <si>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</si>
  <si>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</si>
  <si>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</si>
  <si>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</si>
  <si>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</si>
  <si>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</si>
  <si>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</si>
  <si>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</si>
  <si>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</si>
  <si>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</si>
  <si>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</si>
  <si>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</si>
  <si>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</si>
  <si>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</si>
  <si>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</si>
  <si>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</si>
  <si>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</si>
  <si>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</si>
  <si>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</si>
  <si>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</si>
  <si>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</si>
  <si>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</si>
  <si>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</si>
  <si>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</si>
  <si>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</si>
  <si>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</si>
  <si>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</si>
  <si>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</si>
  <si>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</si>
  <si>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</si>
  <si>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</si>
  <si>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</si>
  <si>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</si>
  <si>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</si>
  <si>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</si>
  <si>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</si>
  <si>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</si>
  <si>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</si>
  <si>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</si>
  <si>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</si>
  <si>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</si>
  <si>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</si>
  <si>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</si>
  <si>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</si>
  <si>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</si>
  <si>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</si>
  <si>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</si>
  <si>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</si>
  <si>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</si>
  <si>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</si>
  <si>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</si>
  <si>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</si>
  <si>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</si>
  <si>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</si>
  <si>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</si>
  <si>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</si>
  <si>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</si>
  <si>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</si>
  <si>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</si>
  <si>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</si>
  <si>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</si>
  <si>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</si>
  <si>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</si>
  <si>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</si>
  <si>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</si>
  <si>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</si>
  <si>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</si>
  <si>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</si>
  <si>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</si>
  <si>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</si>
  <si>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</si>
  <si>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</si>
  <si>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</si>
  <si>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</si>
  <si>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</si>
  <si>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</si>
  <si>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</si>
  <si>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</si>
  <si>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</si>
  <si>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</si>
  <si>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</si>
  <si>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</si>
  <si>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</si>
  <si>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</si>
  <si>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</si>
  <si>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</si>
  <si>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</si>
  <si>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</si>
  <si>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</si>
  <si>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</si>
  <si>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</si>
  <si>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</si>
  <si>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</si>
  <si>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</si>
  <si>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</si>
  <si>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</si>
  <si>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</si>
  <si>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</si>
  <si>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</si>
  <si>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</si>
  <si>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</si>
  <si>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</si>
  <si>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</si>
  <si>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</si>
  <si>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</si>
  <si>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</si>
  <si>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</si>
  <si>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</si>
  <si>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</si>
  <si>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</si>
  <si>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</si>
  <si>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</si>
  <si>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</si>
  <si>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</si>
  <si>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</si>
  <si>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</si>
  <si>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</si>
  <si>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</si>
  <si>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</si>
  <si>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</si>
  <si>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</si>
  <si>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</si>
  <si>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</si>
  <si>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</si>
  <si>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</si>
  <si>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</si>
  <si>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</si>
  <si>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</si>
  <si>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</si>
  <si>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</si>
  <si>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</si>
  <si>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</si>
  <si>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</si>
  <si>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</si>
  <si>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</si>
  <si>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</si>
  <si>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</si>
  <si>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</si>
  <si>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</si>
  <si>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</si>
  <si>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</si>
  <si>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</si>
  <si>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</si>
  <si>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</si>
  <si>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</si>
  <si>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</si>
  <si>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</si>
  <si>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</si>
  <si>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</si>
  <si>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</si>
  <si>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</si>
  <si>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</si>
  <si>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</si>
  <si>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</si>
  <si>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</si>
  <si>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</si>
  <si>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</si>
  <si>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</si>
  <si>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</si>
  <si>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</si>
  <si>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</si>
  <si>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</si>
  <si>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</si>
  <si>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</si>
  <si>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</si>
  <si>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</si>
  <si>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</si>
  <si>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</si>
  <si>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</si>
  <si>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</si>
  <si>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</si>
  <si>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</si>
  <si>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</si>
  <si>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</si>
  <si>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</si>
  <si>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</si>
  <si>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</si>
  <si>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</si>
  <si>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</si>
  <si>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</si>
  <si>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</si>
  <si>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</si>
  <si>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</si>
  <si>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</si>
  <si>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</si>
  <si>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</si>
  <si>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</si>
  <si>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</si>
  <si>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</si>
  <si>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</si>
  <si>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</si>
  <si>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</si>
  <si>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</si>
  <si>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</si>
  <si>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</si>
  <si>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</si>
  <si>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</si>
  <si>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</si>
  <si>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</si>
  <si>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</si>
  <si>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</si>
  <si>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</si>
  <si>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</si>
  <si>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</si>
  <si>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</si>
  <si>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</si>
  <si>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</si>
  <si>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</si>
  <si>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</si>
  <si>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</si>
  <si>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</si>
  <si>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</si>
  <si>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</si>
  <si>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</si>
  <si>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</si>
  <si>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</si>
  <si>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</si>
  <si>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</si>
  <si>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</si>
  <si>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</si>
  <si>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</si>
  <si>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</si>
  <si>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</si>
  <si>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</si>
  <si>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</si>
  <si>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</si>
  <si>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</si>
  <si>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</si>
  <si>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</si>
  <si>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</si>
  <si>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</si>
  <si>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</si>
  <si>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</si>
  <si>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</si>
  <si>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</si>
  <si>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</si>
  <si>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</si>
  <si>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</si>
  <si>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</si>
  <si>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</si>
  <si>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</si>
  <si>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</si>
  <si>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</si>
  <si>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</si>
  <si>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</si>
  <si>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</si>
  <si>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</si>
  <si>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</si>
  <si>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</si>
  <si>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</si>
  <si>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</si>
  <si>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</si>
  <si>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</si>
  <si>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</si>
  <si>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</si>
  <si>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</si>
  <si>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</si>
  <si>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</si>
  <si>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</si>
  <si>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</si>
  <si>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</si>
  <si>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</si>
  <si>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</si>
  <si>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</si>
  <si>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</si>
  <si>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</si>
  <si>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</si>
  <si>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</si>
  <si>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</si>
  <si>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</si>
  <si>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</si>
  <si>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</si>
  <si>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</si>
  <si>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</si>
  <si>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</si>
  <si>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</si>
  <si>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</si>
  <si>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</si>
  <si>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</si>
  <si>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</si>
  <si>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</si>
  <si>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</si>
  <si>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</si>
  <si>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</si>
  <si>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</si>
  <si>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</si>
  <si>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</si>
  <si>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</si>
  <si>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</si>
  <si>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</si>
  <si>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</si>
  <si>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</si>
  <si>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</si>
  <si>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</si>
  <si>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</si>
  <si>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</si>
  <si>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</si>
  <si>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</si>
  <si>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</si>
  <si>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</si>
  <si>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</si>
  <si>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</si>
  <si>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</si>
  <si>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</si>
  <si>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</si>
  <si>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</si>
  <si>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</si>
  <si>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</si>
  <si>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</si>
  <si>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</si>
  <si>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</si>
  <si>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</si>
  <si>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</si>
  <si>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</si>
  <si>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</si>
  <si>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</si>
  <si>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</si>
  <si>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</si>
  <si>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</si>
  <si>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</si>
  <si>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</si>
  <si>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</si>
  <si>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</si>
  <si>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</si>
  <si>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</si>
  <si>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</si>
  <si>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</si>
  <si>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</si>
  <si>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</si>
  <si>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</si>
  <si>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</si>
  <si>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</si>
  <si>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</si>
  <si>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</si>
  <si>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</si>
  <si>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</si>
  <si>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</si>
  <si>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</si>
  <si>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</si>
  <si>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</si>
  <si>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</si>
  <si>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</si>
  <si>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</si>
  <si>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</si>
  <si>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</si>
  <si>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</si>
  <si>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</si>
  <si>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</si>
  <si>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</si>
  <si>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</si>
  <si>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</si>
  <si>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</si>
  <si>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</si>
  <si>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</si>
  <si>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</si>
  <si>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</si>
  <si>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</si>
  <si>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</si>
  <si>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</si>
  <si>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</si>
  <si>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</si>
  <si>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</si>
  <si>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</si>
  <si>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</si>
  <si>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</si>
  <si>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</si>
  <si>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</si>
  <si>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</si>
  <si>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</si>
  <si>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</si>
  <si>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</si>
  <si>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</si>
  <si>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</si>
  <si>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</si>
  <si>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</si>
  <si>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</si>
  <si>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</si>
  <si>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</si>
  <si>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</si>
  <si>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</si>
  <si>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</si>
  <si>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</si>
  <si>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</si>
  <si>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</si>
  <si>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</si>
  <si>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</si>
  <si>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</si>
  <si>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</si>
  <si>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</si>
  <si>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</si>
  <si>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</si>
  <si>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</si>
  <si>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</si>
  <si>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</si>
  <si>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</si>
  <si>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</si>
  <si>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</si>
  <si>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</si>
  <si>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</si>
  <si>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</si>
  <si>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</si>
  <si>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</si>
  <si>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</si>
  <si>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</si>
  <si>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</si>
  <si>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</si>
  <si>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</si>
  <si>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</si>
  <si>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</si>
  <si>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</si>
  <si>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</si>
  <si>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</si>
  <si>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</si>
  <si>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</si>
  <si>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</si>
  <si>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</si>
  <si>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</si>
  <si>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</si>
  <si>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</si>
  <si>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</si>
  <si>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</si>
  <si>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</si>
  <si>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</si>
  <si>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</si>
  <si>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</si>
  <si>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</si>
  <si>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</si>
  <si>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</si>
  <si>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</si>
  <si>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</si>
  <si>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</si>
  <si>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</si>
  <si>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</si>
  <si>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</si>
  <si>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</si>
  <si>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</si>
  <si>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</si>
  <si>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</si>
  <si>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</si>
  <si>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</si>
  <si>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</si>
  <si>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</si>
  <si>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</si>
  <si>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</si>
  <si>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</si>
  <si>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</si>
  <si>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</si>
  <si>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</si>
  <si>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</si>
  <si>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</si>
  <si>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</si>
  <si>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</si>
  <si>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</si>
  <si>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</si>
  <si>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</si>
  <si>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</si>
  <si>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</si>
  <si>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</si>
  <si>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</si>
  <si>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</si>
  <si>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</si>
  <si>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</si>
  <si>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</si>
  <si>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</si>
  <si>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</si>
  <si>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</si>
  <si>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</si>
  <si>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</si>
  <si>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</si>
  <si>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</si>
  <si>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</si>
  <si>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</si>
  <si>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</si>
  <si>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</si>
  <si>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</si>
  <si>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</si>
  <si>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</si>
  <si>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</si>
  <si>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</si>
  <si>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</si>
  <si>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</si>
  <si>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</si>
  <si>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</si>
  <si>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</si>
  <si>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</si>
  <si>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</si>
  <si>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</si>
  <si>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</si>
  <si>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</si>
  <si>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</si>
  <si>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</si>
  <si>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</si>
  <si>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</si>
  <si>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</si>
  <si>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</si>
  <si>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</si>
  <si>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</si>
  <si>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</si>
  <si>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</si>
  <si>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</si>
  <si>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</si>
  <si>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</si>
  <si>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</si>
  <si>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</si>
  <si>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</si>
  <si>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</si>
  <si>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</si>
  <si>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</si>
  <si>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</si>
  <si>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</si>
  <si>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</si>
  <si>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</si>
  <si>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</si>
  <si>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</si>
  <si>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</si>
  <si>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</si>
  <si>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</si>
  <si>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</si>
  <si>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</si>
  <si>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</si>
  <si>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</si>
  <si>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</si>
  <si>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</si>
  <si>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</si>
  <si>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</si>
  <si>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</si>
  <si>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</si>
  <si>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</si>
  <si>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</si>
  <si>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</si>
  <si>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</si>
  <si>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</si>
  <si>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</si>
  <si>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</si>
  <si>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</si>
  <si>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</si>
  <si>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</si>
  <si>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</si>
  <si>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</si>
  <si>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</si>
  <si>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</si>
  <si>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</si>
  <si>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</si>
  <si>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</si>
  <si>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</si>
  <si>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</si>
  <si>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</si>
  <si>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</si>
  <si>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</si>
  <si>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</si>
  <si>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</si>
  <si>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</si>
  <si>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</si>
  <si>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</si>
  <si>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</si>
  <si>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</si>
  <si>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</si>
  <si>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</si>
  <si>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</si>
  <si>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</si>
  <si>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</si>
  <si>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</si>
  <si>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</si>
  <si>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</si>
  <si>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</si>
  <si>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</si>
  <si>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</si>
  <si>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</si>
  <si>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</si>
  <si>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</si>
  <si>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</si>
  <si>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</si>
  <si>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</si>
  <si>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</si>
  <si>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</si>
  <si>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</si>
  <si>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</si>
  <si>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</si>
  <si>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</si>
  <si>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</si>
  <si>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</si>
  <si>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</si>
  <si>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</si>
  <si>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</si>
  <si>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</si>
  <si>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</si>
  <si>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</si>
  <si>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</si>
  <si>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</si>
  <si>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</si>
  <si>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</si>
  <si>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</si>
  <si>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</si>
  <si>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</si>
  <si>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</si>
  <si>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</si>
  <si>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</si>
  <si>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</si>
  <si>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</si>
  <si>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</si>
  <si>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</si>
  <si>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</si>
  <si>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</si>
  <si>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</si>
  <si>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</si>
  <si>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</si>
  <si>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</si>
  <si>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</si>
  <si>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</si>
  <si>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</si>
  <si>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</si>
  <si>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</si>
  <si>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</si>
  <si>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</si>
  <si>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</si>
  <si>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</si>
  <si>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</si>
  <si>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</si>
  <si>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</si>
  <si>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</si>
  <si>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</si>
  <si>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</si>
  <si>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</si>
  <si>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</si>
  <si>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</si>
  <si>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</si>
  <si>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</si>
  <si>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</si>
  <si>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</si>
  <si>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</si>
  <si>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</si>
  <si>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</si>
  <si>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</si>
  <si>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</si>
  <si>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</si>
  <si>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</si>
  <si>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</si>
  <si>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</si>
  <si>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</si>
  <si>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</si>
  <si>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</si>
  <si>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</si>
  <si>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</si>
  <si>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</si>
  <si>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</si>
  <si>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</si>
  <si>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</si>
  <si>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</si>
  <si>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</si>
  <si>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</si>
  <si>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</si>
  <si>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</si>
  <si>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</si>
  <si>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</si>
  <si>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</si>
  <si>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</si>
  <si>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</si>
  <si>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</si>
  <si>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</si>
  <si>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</si>
  <si>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</si>
  <si>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</si>
  <si>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</si>
  <si>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</si>
  <si>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</si>
  <si>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</si>
  <si>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</si>
  <si>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</si>
  <si>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</si>
  <si>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</si>
  <si>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</si>
  <si>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</si>
  <si>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</si>
  <si>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</si>
  <si>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</si>
  <si>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</si>
  <si>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</si>
  <si>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</si>
  <si>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</si>
  <si>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</si>
  <si>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</si>
  <si>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</si>
  <si>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</si>
  <si>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</si>
  <si>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</si>
  <si>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</si>
  <si>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</si>
  <si>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</si>
  <si>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</si>
  <si>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</si>
  <si>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</si>
  <si>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</si>
  <si>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</si>
  <si>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</si>
  <si>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</si>
  <si>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</si>
  <si>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</si>
  <si>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</si>
  <si>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</si>
  <si>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</si>
  <si>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</si>
  <si>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</si>
  <si>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</si>
  <si>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</si>
  <si>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</si>
  <si>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</si>
  <si>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</si>
  <si>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</si>
  <si>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</si>
  <si>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</si>
  <si>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</si>
  <si>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</si>
  <si>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</si>
  <si>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</si>
  <si>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</si>
  <si>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</si>
  <si>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</si>
  <si>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</si>
  <si>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</si>
  <si>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</si>
  <si>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</si>
  <si>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</si>
  <si>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</si>
  <si>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</si>
  <si>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</si>
  <si>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</si>
  <si>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</si>
  <si>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</si>
  <si>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</si>
  <si>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</si>
  <si>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</si>
  <si>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</si>
  <si>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</si>
  <si>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</si>
  <si>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</si>
  <si>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</si>
  <si>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</si>
  <si>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</si>
  <si>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</si>
  <si>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</si>
  <si>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</si>
  <si>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</si>
  <si>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</si>
  <si>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</si>
  <si>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</si>
  <si>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</si>
  <si>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</si>
  <si>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</si>
  <si>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</si>
  <si>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</si>
  <si>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</si>
  <si>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</si>
  <si>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</si>
  <si>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</si>
  <si>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</si>
  <si>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</si>
  <si>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</si>
  <si>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</si>
  <si>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</si>
  <si>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</si>
  <si>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</si>
  <si>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</si>
  <si>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</si>
  <si>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</si>
  <si>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</si>
  <si>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</si>
  <si>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</si>
  <si>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</si>
  <si>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</si>
  <si>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</si>
  <si>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</si>
  <si>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</si>
  <si>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</si>
  <si>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</si>
  <si>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</si>
  <si>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</si>
  <si>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</si>
  <si>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</si>
  <si>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</si>
  <si>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</si>
  <si>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</si>
  <si>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</si>
  <si>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</si>
  <si>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</si>
  <si>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</si>
  <si>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</si>
  <si>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</si>
  <si>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</si>
  <si>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</si>
  <si>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</si>
  <si>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</si>
  <si>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</si>
  <si>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</si>
  <si>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</si>
  <si>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</si>
  <si>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</si>
  <si>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</si>
  <si>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</si>
  <si>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</si>
  <si>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</si>
  <si>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</si>
  <si>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</si>
  <si>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</si>
  <si>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</si>
  <si>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</si>
  <si>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</si>
  <si>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</si>
  <si>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</si>
  <si>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</si>
  <si>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</si>
  <si>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</si>
  <si>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</si>
  <si>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</si>
  <si>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</si>
  <si>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</si>
  <si>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</si>
  <si>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</si>
  <si>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</si>
  <si>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</si>
  <si>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</si>
  <si>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</si>
  <si>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</si>
  <si>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</si>
  <si>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</si>
  <si>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</si>
  <si>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</si>
  <si>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</si>
  <si>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</si>
  <si>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</si>
  <si>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</si>
  <si>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</si>
  <si>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</si>
  <si>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</si>
  <si>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</si>
  <si>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</si>
  <si>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</si>
  <si>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</si>
  <si>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</si>
  <si>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</si>
  <si>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</si>
  <si>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</si>
  <si>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</si>
  <si>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</si>
  <si>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</si>
  <si>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</si>
  <si>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</si>
  <si>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</si>
  <si>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</si>
  <si>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</si>
  <si>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</si>
  <si>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</si>
  <si>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</si>
  <si>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</si>
  <si>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</si>
  <si>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</si>
  <si>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</si>
  <si>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</si>
  <si>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</si>
  <si>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</si>
  <si>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</si>
  <si>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</si>
  <si>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</si>
  <si>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</si>
  <si>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</si>
  <si>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</si>
  <si>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</si>
  <si>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</si>
  <si>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</si>
  <si>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</si>
  <si>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</si>
  <si>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</si>
  <si>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</si>
  <si>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</si>
  <si>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</si>
  <si>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</si>
  <si>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</si>
  <si>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</si>
  <si>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</si>
  <si>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</si>
  <si>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</si>
  <si>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</si>
  <si>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</si>
  <si>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</si>
  <si>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</si>
  <si>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</si>
  <si>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</si>
  <si>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</si>
  <si>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</si>
  <si>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</si>
  <si>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</si>
  <si>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</si>
  <si>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</si>
  <si>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</si>
  <si>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</si>
  <si>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</si>
  <si>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</si>
  <si>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</si>
  <si>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</si>
  <si>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</si>
  <si>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</si>
  <si>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</si>
  <si>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</si>
  <si>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</si>
  <si>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</si>
  <si>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</si>
  <si>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</si>
  <si>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</si>
  <si>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</si>
  <si>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</si>
  <si>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</si>
  <si>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</si>
  <si>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</si>
  <si>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</si>
  <si>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</si>
  <si>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</si>
  <si>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</si>
  <si>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</si>
  <si>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</si>
  <si>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</si>
  <si>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</si>
  <si>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</si>
  <si>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</si>
  <si>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</si>
  <si>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</si>
  <si>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</si>
  <si>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</si>
  <si>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</si>
  <si>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</si>
  <si>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</si>
  <si>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</si>
  <si>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</si>
  <si>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</si>
  <si>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</si>
  <si>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</si>
  <si>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</si>
  <si>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</si>
  <si>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</si>
  <si>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</si>
  <si>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</si>
  <si>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</si>
  <si>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</si>
  <si>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</si>
  <si>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</si>
  <si>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</si>
  <si>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</si>
  <si>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</si>
  <si>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</si>
  <si>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</si>
  <si>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</si>
  <si>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</si>
  <si>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</si>
  <si>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</si>
  <si>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</si>
  <si>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</si>
  <si>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</si>
  <si>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</si>
  <si>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</si>
  <si>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</si>
  <si>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</si>
  <si>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</si>
  <si>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</si>
  <si>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</si>
  <si>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</si>
  <si>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</si>
  <si>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</si>
  <si>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</si>
  <si>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</si>
  <si>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</si>
  <si>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</si>
  <si>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</si>
  <si>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</si>
  <si>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</si>
  <si>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</si>
  <si>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</si>
  <si>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</si>
  <si>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</si>
  <si>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</si>
  <si>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</si>
  <si>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</si>
  <si>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</si>
  <si>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</si>
  <si>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</si>
  <si>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</si>
  <si>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</si>
  <si>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</si>
  <si>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</si>
  <si>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</si>
  <si>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</si>
  <si>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</si>
  <si>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</si>
  <si>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</si>
  <si>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</si>
  <si>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</si>
  <si>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</si>
  <si>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</si>
  <si>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</si>
  <si>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</si>
  <si>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</si>
  <si>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</si>
  <si>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</si>
  <si>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</si>
  <si>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</si>
  <si>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</si>
  <si>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</si>
  <si>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</si>
  <si>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</si>
  <si>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</si>
  <si>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</si>
  <si>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</si>
  <si>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</si>
  <si>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</si>
  <si>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</si>
  <si>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</si>
  <si>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</si>
  <si>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</si>
  <si>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</si>
  <si>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</si>
  <si>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</si>
  <si>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</si>
  <si>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</si>
  <si>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</si>
  <si>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</si>
  <si>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</si>
  <si>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</si>
  <si>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</si>
  <si>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</si>
  <si>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</si>
  <si>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</si>
  <si>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</si>
  <si>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</si>
  <si>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</si>
  <si>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</si>
  <si>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</si>
  <si>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</si>
  <si>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</si>
  <si>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</si>
  <si>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</si>
  <si>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</si>
  <si>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</si>
  <si>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</si>
  <si>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</si>
  <si>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</si>
  <si>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</si>
  <si>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</si>
  <si>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</si>
  <si>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</si>
  <si>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</si>
  <si>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</si>
  <si>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</si>
  <si>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</si>
  <si>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</si>
  <si>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</si>
  <si>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</si>
  <si>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</si>
  <si>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</si>
  <si>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</si>
  <si>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</si>
  <si>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</si>
  <si>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</si>
  <si>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</si>
  <si>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</si>
  <si>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</si>
  <si>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</si>
  <si>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</si>
  <si>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</si>
  <si>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</si>
  <si>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</si>
  <si>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</si>
  <si>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</si>
  <si>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</si>
  <si>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</si>
  <si>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</si>
  <si>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</si>
  <si>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</si>
  <si>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</si>
  <si>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</si>
  <si>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</si>
  <si>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</si>
  <si>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</si>
  <si>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</si>
  <si>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</si>
  <si>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</si>
  <si>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</si>
  <si>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</si>
  <si>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</si>
  <si>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</si>
  <si>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</si>
  <si>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</si>
  <si>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</si>
  <si>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</si>
  <si>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</si>
  <si>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</si>
  <si>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</si>
  <si>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</si>
  <si>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</si>
  <si>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</si>
  <si>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</si>
  <si>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</si>
  <si>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</si>
  <si>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</si>
  <si>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</si>
  <si>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</si>
  <si>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</si>
  <si>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</si>
  <si>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</si>
  <si>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</si>
  <si>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</si>
  <si>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</si>
  <si>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</si>
  <si>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</si>
  <si>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</si>
  <si>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</si>
  <si>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</si>
  <si>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</si>
  <si>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</si>
  <si>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</si>
  <si>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</si>
  <si>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</si>
  <si>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</si>
  <si>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</si>
  <si>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</si>
  <si>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</si>
  <si>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</si>
  <si>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</si>
  <si>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</si>
  <si>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</si>
  <si>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</si>
  <si>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</si>
  <si>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</si>
  <si>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</si>
  <si>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</si>
  <si>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</si>
  <si>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</si>
  <si>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</si>
  <si>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</si>
  <si>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</si>
  <si>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</si>
  <si>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</si>
  <si>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</si>
  <si>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</si>
  <si>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</si>
  <si>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</si>
  <si>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</si>
  <si>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</si>
  <si>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</si>
  <si>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</si>
  <si>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</si>
  <si>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</si>
  <si>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</si>
  <si>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</si>
  <si>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</si>
  <si>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</si>
  <si>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</si>
  <si>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</si>
  <si>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</si>
  <si>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</si>
  <si>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</si>
  <si>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</si>
  <si>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</si>
  <si>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</si>
  <si>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</si>
  <si>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</si>
  <si>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</si>
  <si>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</si>
  <si>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</si>
  <si>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</si>
  <si>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</si>
  <si>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</si>
  <si>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</si>
  <si>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</si>
  <si>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</si>
  <si>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</si>
  <si>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</si>
  <si>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</si>
  <si>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</si>
  <si>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</si>
  <si>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</si>
  <si>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</si>
  <si>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</si>
  <si>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</si>
  <si>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</si>
  <si>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</si>
  <si>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</si>
  <si>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</si>
  <si>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</si>
  <si>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</si>
  <si>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</si>
  <si>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</si>
  <si>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</si>
  <si>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</si>
  <si>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</si>
  <si>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</si>
  <si>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</si>
  <si>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</si>
  <si>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</si>
  <si>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</si>
  <si>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</si>
  <si>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</si>
  <si>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</si>
  <si>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</si>
  <si>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</si>
  <si>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</si>
  <si>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</si>
  <si>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</si>
  <si>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</si>
  <si>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</si>
  <si>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</si>
  <si>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</si>
  <si>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</si>
  <si>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</si>
  <si>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</si>
  <si>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</si>
  <si>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</si>
  <si>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</si>
  <si>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</si>
  <si>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</si>
  <si>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</si>
  <si>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</si>
  <si>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</si>
  <si>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</si>
  <si>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</si>
  <si>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</si>
  <si>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</si>
  <si>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</si>
  <si>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</si>
  <si>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</si>
  <si>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</si>
  <si>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</si>
  <si>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</si>
  <si>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</si>
  <si>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</si>
  <si>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</si>
  <si>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</si>
  <si>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</si>
  <si>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</si>
  <si>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</si>
  <si>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</si>
  <si>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</si>
  <si>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</si>
  <si>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</si>
  <si>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</si>
  <si>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</si>
  <si>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</si>
  <si>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</si>
  <si>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</si>
  <si>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</si>
  <si>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</si>
  <si>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</si>
  <si>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</si>
  <si>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</si>
  <si>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</si>
  <si>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</si>
  <si>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</si>
  <si>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</si>
  <si>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</si>
  <si>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</si>
  <si>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</si>
  <si>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</si>
  <si>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</si>
  <si>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</si>
  <si>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</si>
  <si>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</si>
  <si>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</si>
  <si>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</si>
  <si>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</si>
  <si>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</si>
  <si>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</si>
  <si>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</si>
  <si>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</si>
  <si>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</si>
  <si>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</si>
  <si>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</si>
  <si>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</si>
  <si>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</si>
  <si>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</si>
  <si>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</si>
  <si>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</si>
  <si>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</si>
  <si>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</si>
  <si>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</si>
  <si>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</si>
  <si>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</si>
  <si>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</si>
  <si>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</si>
  <si>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</si>
  <si>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</si>
  <si>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</si>
  <si>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</si>
  <si>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</si>
  <si>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</si>
  <si>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</si>
  <si>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</si>
  <si>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</si>
  <si>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</si>
  <si>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</si>
  <si>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</si>
  <si>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</si>
  <si>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</si>
  <si>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</si>
  <si>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</si>
  <si>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</si>
  <si>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</si>
  <si>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</si>
  <si>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</si>
  <si>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</si>
  <si>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</si>
  <si>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</si>
  <si>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</si>
  <si>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</si>
  <si>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</si>
  <si>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</si>
  <si>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</si>
  <si>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</si>
  <si>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</si>
  <si>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</si>
  <si>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</si>
  <si>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</si>
  <si>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</si>
  <si>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</si>
  <si>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</si>
  <si>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</si>
  <si>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</si>
  <si>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</si>
  <si>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</si>
  <si>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</si>
  <si>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</si>
  <si>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</si>
  <si>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</si>
  <si>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</si>
  <si>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</si>
  <si>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</si>
  <si>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</si>
  <si>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</si>
  <si>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</si>
  <si>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</si>
  <si>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</si>
  <si>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</si>
  <si>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</si>
  <si>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</si>
  <si>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</si>
  <si>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</si>
  <si>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</si>
  <si>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</si>
  <si>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</si>
  <si>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</si>
  <si>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</si>
  <si>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</si>
  <si>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</si>
  <si>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</si>
  <si>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</si>
  <si>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</si>
  <si>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</si>
  <si>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</si>
  <si>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</si>
  <si>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</si>
  <si>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</si>
  <si>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</si>
  <si>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</si>
  <si>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</si>
  <si>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</si>
  <si>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</si>
  <si>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</si>
  <si>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</si>
  <si>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</si>
  <si>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</si>
  <si>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</si>
  <si>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</si>
  <si>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</si>
  <si>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</si>
  <si>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</si>
  <si>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</si>
  <si>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</si>
  <si>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</si>
  <si>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</si>
  <si>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</si>
  <si>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</si>
  <si>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</si>
  <si>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</si>
  <si>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</si>
  <si>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</si>
  <si>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</si>
  <si>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</si>
  <si>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</si>
  <si>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</si>
  <si>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</si>
  <si>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</si>
  <si>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</si>
  <si>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</si>
  <si>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</si>
  <si>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</si>
  <si>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</si>
  <si>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</si>
  <si>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</si>
  <si>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</si>
  <si>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</si>
  <si>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</si>
  <si>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</si>
  <si>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</si>
  <si>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</si>
  <si>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</si>
  <si>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</si>
  <si>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</si>
  <si>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</si>
  <si>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</si>
  <si>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</si>
  <si>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</si>
  <si>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</si>
  <si>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</si>
  <si>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</si>
  <si>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</si>
  <si>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</si>
  <si>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</si>
  <si>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</si>
  <si>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</si>
  <si>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</si>
  <si>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</si>
  <si>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</si>
  <si>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</si>
  <si>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</si>
  <si>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</si>
  <si>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</si>
  <si>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</si>
  <si>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</si>
  <si>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</si>
  <si>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</si>
  <si>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</si>
  <si>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</si>
  <si>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</si>
  <si>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</si>
  <si>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</si>
  <si>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</si>
  <si>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</si>
  <si>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</si>
  <si>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</si>
  <si>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</si>
  <si>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</si>
  <si>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</si>
  <si>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</si>
  <si>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</si>
  <si>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</si>
  <si>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</si>
  <si>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</si>
  <si>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</si>
  <si>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</si>
  <si>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</si>
  <si>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</si>
  <si>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</si>
  <si>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</si>
  <si>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</si>
  <si>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</si>
  <si>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</si>
  <si>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</si>
  <si>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</si>
  <si>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</si>
  <si>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</si>
  <si>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</si>
  <si>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</si>
  <si>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</si>
  <si>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</si>
  <si>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</si>
  <si>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</si>
  <si>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</si>
  <si>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</si>
  <si>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</si>
  <si>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</si>
  <si>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</si>
  <si>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</si>
  <si>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</si>
  <si>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</si>
  <si>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</si>
  <si>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</si>
  <si>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</si>
  <si>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</si>
  <si>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</si>
  <si>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</si>
  <si>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</si>
  <si>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</si>
  <si>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</si>
  <si>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</si>
  <si>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</si>
  <si>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</si>
  <si>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</si>
  <si>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</si>
  <si>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</si>
  <si>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</si>
  <si>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</si>
  <si>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</si>
  <si>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</si>
  <si>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</si>
  <si>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</si>
  <si>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</si>
  <si>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</si>
  <si>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</si>
  <si>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</si>
  <si>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</si>
  <si>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</si>
  <si>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</si>
  <si>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</si>
  <si>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</si>
  <si>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</si>
  <si>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</si>
  <si>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</si>
  <si>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</si>
  <si>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</si>
  <si>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</si>
  <si>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</si>
  <si>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</si>
  <si>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</si>
  <si>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</si>
  <si>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</si>
  <si>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</si>
  <si>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</si>
  <si>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</si>
  <si>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</si>
  <si>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</si>
  <si>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</si>
  <si>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</si>
  <si>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</si>
  <si>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</si>
  <si>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</si>
  <si>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</si>
  <si>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</si>
  <si>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</si>
  <si>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</si>
  <si>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</si>
  <si>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</si>
  <si>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</si>
  <si>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</si>
  <si>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</si>
  <si>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</si>
  <si>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</si>
  <si>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</si>
  <si>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</si>
  <si>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</si>
  <si>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</si>
  <si>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</si>
  <si>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</si>
  <si>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</si>
  <si>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</si>
  <si>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</si>
  <si>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</si>
  <si>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</si>
  <si>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</si>
  <si>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</si>
  <si>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</si>
  <si>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</si>
  <si>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</si>
  <si>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</si>
  <si>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</si>
  <si>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</si>
  <si>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</si>
  <si>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</si>
  <si>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</si>
  <si>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</si>
  <si>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</si>
  <si>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</si>
  <si>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</si>
  <si>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</si>
  <si>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</si>
  <si>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</si>
  <si>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</si>
  <si>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</si>
  <si>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</si>
  <si>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</si>
  <si>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</si>
  <si>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</si>
  <si>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</si>
  <si>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</si>
  <si>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</si>
  <si>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</si>
  <si>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</si>
  <si>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</si>
  <si>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</si>
  <si>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</si>
  <si>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</si>
  <si>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</si>
  <si>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</si>
  <si>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</si>
  <si>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</si>
  <si>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</si>
  <si>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</si>
  <si>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</si>
  <si>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</si>
  <si>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</si>
  <si>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</si>
  <si>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</si>
  <si>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</si>
  <si>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</si>
  <si>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</si>
  <si>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</si>
  <si>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</si>
  <si>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</si>
  <si>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</si>
  <si>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</si>
  <si>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</si>
  <si>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</si>
  <si>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</si>
  <si>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</si>
  <si>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</si>
  <si>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</si>
  <si>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</si>
  <si>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</si>
  <si>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</si>
  <si>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</si>
  <si>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</si>
  <si>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</si>
  <si>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</si>
  <si>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</si>
  <si>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</si>
  <si>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</si>
  <si>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</si>
  <si>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</si>
  <si>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</si>
  <si>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</si>
  <si>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</si>
  <si>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</si>
  <si>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</si>
  <si>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</si>
  <si>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</si>
  <si>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</si>
  <si>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</si>
  <si>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</si>
  <si>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</si>
  <si>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</si>
  <si>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</si>
  <si>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</si>
  <si>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</si>
  <si>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</si>
  <si>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</si>
  <si>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</si>
  <si>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</si>
  <si>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</si>
  <si>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</si>
  <si>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</si>
  <si>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</si>
  <si>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</si>
  <si>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</si>
  <si>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</si>
  <si>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</si>
  <si>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</si>
  <si>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</si>
  <si>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</si>
  <si>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</si>
  <si>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</si>
  <si>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</si>
  <si>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</si>
  <si>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</si>
  <si>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</si>
  <si>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</si>
  <si>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</si>
  <si>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</si>
  <si>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</si>
  <si>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</si>
  <si>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</si>
  <si>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</si>
  <si>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</si>
  <si>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</si>
  <si>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</si>
  <si>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</si>
  <si>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</si>
  <si>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</si>
  <si>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</si>
  <si>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</si>
  <si>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</si>
  <si>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</si>
  <si>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</si>
  <si>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</si>
  <si>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</si>
  <si>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</si>
  <si>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</si>
  <si>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</si>
  <si>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</si>
  <si>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</si>
  <si>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</si>
  <si>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</si>
  <si>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</si>
  <si>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</si>
  <si>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</si>
  <si>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</si>
  <si>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</si>
  <si>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</si>
  <si>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</si>
  <si>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</si>
  <si>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</si>
  <si>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</si>
  <si>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</si>
  <si>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</si>
  <si>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</si>
  <si>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</si>
  <si>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</si>
  <si>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</si>
  <si>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</si>
  <si>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</si>
  <si>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</si>
  <si>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</si>
  <si>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</si>
  <si>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</si>
  <si>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</si>
  <si>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</si>
  <si>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</si>
  <si>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</si>
  <si>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</si>
  <si>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</si>
  <si>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</si>
  <si>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</si>
  <si>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</si>
  <si>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</si>
  <si>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</si>
  <si>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</si>
  <si>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</si>
  <si>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</si>
  <si>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</si>
  <si>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</si>
  <si>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</si>
  <si>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</si>
  <si>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</si>
  <si>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</si>
  <si>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</si>
  <si>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</si>
  <si>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</si>
  <si>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</si>
  <si>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</si>
  <si>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</si>
  <si>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</si>
  <si>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</si>
  <si>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</si>
  <si>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</si>
  <si>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</si>
  <si>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</si>
  <si>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</si>
  <si>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</si>
  <si>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</si>
  <si>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</si>
  <si>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</si>
  <si>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</si>
  <si>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</si>
  <si>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</si>
  <si>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</si>
  <si>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</si>
  <si>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</si>
  <si>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</si>
  <si>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</si>
  <si>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</si>
  <si>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</si>
  <si>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</si>
  <si>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</si>
  <si>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</si>
  <si>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</si>
  <si>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</si>
  <si>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</si>
  <si>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</si>
  <si>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</si>
  <si>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</si>
  <si>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</si>
  <si>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</si>
  <si>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</si>
  <si>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</si>
  <si>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</si>
  <si>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</si>
  <si>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</si>
  <si>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</si>
  <si>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</si>
  <si>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</si>
  <si>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</si>
  <si>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</si>
  <si>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</si>
  <si>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</si>
  <si>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</si>
  <si>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</si>
  <si>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</si>
  <si>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</si>
  <si>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</si>
  <si>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</si>
  <si>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</si>
  <si>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</si>
  <si>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</si>
  <si>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</si>
  <si>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</si>
  <si>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</si>
  <si>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</si>
  <si>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</si>
  <si>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</si>
  <si>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</si>
  <si>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</si>
  <si>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</si>
  <si>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</si>
  <si>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</si>
  <si>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</si>
  <si>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</si>
  <si>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</si>
  <si>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</si>
  <si>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</si>
  <si>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</si>
  <si>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</si>
  <si>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</si>
  <si>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</si>
  <si>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</si>
  <si>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</si>
  <si>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</si>
  <si>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</si>
  <si>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</si>
  <si>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</si>
  <si>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</si>
  <si>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</si>
  <si>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</si>
  <si>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</si>
  <si>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</si>
  <si>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</si>
  <si>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</si>
  <si>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</si>
  <si>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</si>
  <si>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</si>
  <si>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</si>
  <si>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</si>
  <si>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</si>
  <si>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</si>
  <si>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</si>
  <si>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</si>
  <si>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</si>
  <si>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</si>
  <si>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</si>
  <si>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</si>
  <si>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</si>
  <si>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</si>
  <si>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</si>
  <si>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</si>
  <si>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</si>
  <si>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</si>
  <si>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</si>
  <si>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</si>
  <si>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</si>
  <si>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</si>
  <si>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</si>
  <si>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</si>
  <si>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</si>
  <si>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</si>
  <si>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</si>
  <si>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</si>
  <si>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</si>
  <si>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</si>
  <si>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</si>
  <si>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</si>
  <si>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</si>
  <si>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</si>
  <si>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</si>
  <si>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</si>
  <si>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</si>
  <si>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</si>
  <si>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</si>
  <si>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</si>
  <si>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</si>
  <si>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</si>
  <si>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</si>
  <si>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</si>
  <si>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</si>
  <si>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</si>
  <si>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</si>
  <si>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</si>
  <si>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</si>
  <si>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</si>
  <si>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</si>
  <si>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</si>
  <si>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</si>
  <si>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</si>
  <si>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</si>
  <si>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</si>
  <si>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</si>
  <si>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</si>
  <si>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</si>
  <si>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</si>
  <si>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</si>
  <si>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</si>
  <si>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</si>
  <si>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</si>
  <si>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</si>
  <si>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</si>
  <si>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</si>
  <si>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</si>
  <si>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</si>
  <si>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</si>
  <si>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</si>
  <si>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</si>
  <si>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</si>
  <si>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</si>
  <si>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</si>
  <si>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</si>
  <si>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</si>
  <si>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</si>
  <si>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</si>
  <si>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</si>
  <si>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</si>
  <si>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</si>
  <si>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</si>
  <si>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</si>
  <si>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</si>
  <si>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</si>
  <si>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</si>
  <si>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</si>
  <si>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</si>
  <si>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</si>
  <si>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</si>
  <si>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</si>
  <si>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</si>
  <si>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</si>
  <si>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</si>
  <si>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</si>
  <si>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</si>
  <si>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</si>
  <si>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</si>
  <si>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</si>
  <si>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</si>
  <si>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</si>
  <si>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</si>
  <si>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</si>
  <si>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</si>
  <si>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</si>
  <si>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</si>
  <si>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</si>
  <si>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</si>
  <si>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</si>
  <si>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</si>
  <si>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</si>
  <si>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</si>
  <si>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</si>
  <si>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</si>
  <si>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</si>
  <si>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</si>
  <si>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</si>
  <si>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</si>
  <si>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</si>
  <si>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</si>
  <si>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</si>
  <si>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</si>
  <si>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</si>
  <si>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</si>
  <si>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</si>
  <si>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</si>
  <si>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</si>
  <si>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</si>
  <si>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</si>
  <si>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</si>
  <si>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</si>
  <si>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</si>
  <si>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</si>
  <si>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</si>
  <si>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</si>
  <si>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</si>
  <si>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</si>
  <si>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</si>
  <si>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</si>
  <si>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</si>
  <si>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</si>
  <si>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</si>
  <si>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</si>
  <si>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</si>
  <si>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</si>
  <si>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</si>
  <si>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</si>
  <si>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</si>
  <si>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</si>
  <si>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</si>
  <si>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</si>
  <si>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</si>
  <si>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</si>
  <si>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</si>
  <si>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</si>
  <si>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</si>
  <si>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</si>
  <si>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</si>
  <si>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</si>
  <si>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</si>
  <si>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</si>
  <si>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</si>
  <si>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</si>
  <si>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</si>
  <si>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</si>
  <si>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</si>
  <si>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</si>
  <si>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</si>
  <si>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</si>
  <si>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</si>
  <si>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</si>
  <si>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</si>
  <si>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</si>
  <si>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</si>
  <si>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</si>
  <si>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</si>
  <si>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</si>
  <si>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</si>
  <si>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</si>
  <si>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</si>
  <si>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</si>
  <si>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</si>
  <si>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</si>
  <si>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</si>
  <si>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</si>
  <si>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</si>
  <si>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</si>
  <si>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</si>
  <si>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</si>
  <si>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</si>
  <si>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</si>
  <si>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</si>
  <si>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</si>
  <si>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</si>
  <si>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</si>
  <si>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</si>
  <si>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</si>
  <si>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</si>
  <si>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</si>
  <si>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</si>
  <si>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</si>
  <si>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</si>
  <si>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</si>
  <si>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</si>
  <si>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</si>
  <si>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</si>
  <si>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</si>
  <si>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</si>
  <si>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</si>
  <si>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</si>
  <si>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</si>
  <si>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</si>
  <si>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</si>
  <si>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</si>
  <si>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</si>
  <si>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</si>
  <si>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</si>
  <si>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</si>
  <si>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</si>
  <si>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</si>
  <si>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</si>
  <si>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</si>
  <si>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</si>
  <si>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</si>
  <si>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</si>
  <si>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</si>
  <si>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</si>
  <si>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</si>
  <si>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</si>
  <si>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</si>
  <si>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</si>
  <si>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</si>
  <si>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</si>
  <si>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</si>
  <si>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</si>
  <si>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</si>
  <si>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</si>
  <si>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</si>
  <si>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</si>
  <si>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</si>
  <si>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</si>
  <si>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</si>
  <si>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</si>
  <si>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</si>
  <si>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</si>
  <si>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</si>
  <si>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</si>
  <si>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</si>
  <si>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</si>
  <si>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</si>
  <si>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</si>
  <si>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</si>
  <si>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</si>
  <si>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</si>
  <si>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</si>
  <si>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</si>
  <si>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</si>
  <si>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</si>
  <si>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</si>
  <si>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</si>
  <si>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</si>
  <si>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</si>
  <si>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</si>
  <si>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</si>
  <si>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</si>
  <si>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</si>
  <si>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</si>
  <si>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</si>
  <si>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</si>
  <si>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</si>
  <si>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</si>
  <si>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</si>
  <si>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</si>
  <si>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</si>
  <si>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</si>
  <si>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</si>
  <si>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</si>
  <si>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</si>
  <si>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</si>
  <si>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</si>
  <si>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</si>
  <si>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</si>
  <si>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</si>
  <si>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</si>
  <si>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</si>
  <si>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</si>
  <si>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</si>
  <si>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</si>
  <si>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</si>
  <si>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</si>
  <si>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</si>
  <si>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</si>
  <si>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</si>
  <si>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</si>
  <si>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</si>
  <si>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</si>
  <si>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</si>
  <si>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</si>
  <si>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</si>
  <si>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</si>
  <si>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</si>
  <si>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</si>
  <si>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</si>
  <si>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</si>
  <si>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</si>
  <si>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</si>
  <si>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</si>
  <si>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</si>
  <si>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</si>
  <si>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</si>
  <si>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</si>
  <si>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</si>
  <si>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</si>
  <si>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</si>
  <si>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</si>
  <si>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</si>
  <si>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</si>
  <si>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</si>
  <si>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</si>
  <si>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</si>
  <si>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</si>
  <si>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</si>
  <si>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</si>
  <si>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</si>
  <si>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</si>
  <si>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</si>
  <si>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</si>
  <si>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</si>
  <si>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</si>
  <si>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</si>
  <si>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</si>
  <si>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</si>
  <si>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</si>
  <si>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</si>
  <si>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</si>
  <si>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</si>
  <si>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</si>
  <si>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</si>
  <si>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</si>
  <si>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</si>
  <si>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</si>
  <si>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</si>
  <si>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</si>
  <si>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</si>
  <si>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</si>
  <si>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</si>
  <si>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</si>
  <si>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</si>
  <si>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</si>
  <si>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</si>
  <si>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</si>
  <si>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</si>
  <si>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</si>
  <si>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</si>
  <si>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</si>
  <si>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</si>
  <si>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</si>
  <si>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</si>
  <si>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</si>
  <si>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</si>
  <si>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</si>
  <si>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</si>
  <si>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</si>
  <si>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</si>
  <si>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</si>
  <si>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</si>
  <si>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</si>
  <si>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</si>
  <si>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</si>
  <si>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</si>
  <si>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</si>
  <si>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</si>
  <si>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</si>
  <si>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</si>
  <si>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</si>
  <si>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</si>
  <si>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</si>
  <si>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</si>
  <si>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</si>
  <si>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</si>
  <si>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</si>
  <si>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</si>
  <si>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</si>
  <si>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</si>
  <si>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</si>
  <si>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</si>
  <si>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</si>
  <si>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</si>
  <si>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</si>
  <si>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</si>
  <si>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</si>
  <si>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</si>
  <si>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</si>
  <si>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</si>
  <si>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</si>
  <si>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</si>
  <si>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</si>
  <si>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</si>
  <si>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</si>
  <si>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</si>
  <si>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</si>
  <si>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</si>
  <si>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</si>
  <si>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</si>
  <si>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</si>
  <si>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</si>
  <si>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</si>
  <si>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</si>
  <si>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</si>
  <si>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</si>
  <si>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</si>
  <si>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</si>
  <si>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</si>
  <si>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</si>
  <si>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</si>
  <si>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</si>
  <si>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</si>
  <si>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</si>
  <si>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</si>
  <si>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</si>
  <si>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</si>
  <si>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</si>
  <si>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</si>
  <si>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</si>
  <si>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</si>
  <si>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</si>
  <si>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</si>
  <si>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</si>
  <si>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</si>
  <si>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</si>
  <si>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</si>
  <si>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</si>
  <si>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</si>
  <si>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</si>
  <si>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</si>
  <si>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</si>
  <si>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</si>
  <si>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</si>
  <si>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</si>
  <si>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</si>
  <si>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</si>
  <si>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</si>
  <si>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</si>
  <si>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</si>
  <si>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</si>
  <si>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</si>
  <si>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</si>
  <si>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</si>
  <si>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</si>
  <si>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</si>
  <si>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</si>
  <si>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</si>
  <si>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</si>
  <si>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</si>
  <si>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</si>
  <si>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</si>
  <si>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</si>
  <si>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</si>
  <si>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</si>
  <si>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</si>
  <si>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</si>
  <si>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</si>
  <si>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</si>
  <si>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</si>
  <si>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</si>
  <si>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</si>
  <si>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</si>
  <si>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</si>
  <si>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</si>
  <si>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</si>
  <si>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</si>
  <si>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</si>
  <si>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</si>
  <si>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</si>
  <si>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</si>
  <si>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</si>
  <si>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</si>
  <si>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</si>
  <si>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</si>
  <si>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</si>
  <si>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</si>
  <si>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</si>
  <si>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</si>
  <si>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</si>
  <si>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</si>
  <si>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</si>
  <si>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</si>
  <si>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</si>
  <si>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</si>
  <si>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</si>
  <si>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</si>
  <si>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</si>
  <si>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</si>
  <si>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</si>
  <si>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</si>
  <si>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</si>
  <si>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</si>
  <si>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</si>
  <si>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</si>
  <si>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</si>
  <si>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</si>
  <si>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</si>
  <si>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</si>
  <si>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</si>
  <si>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</si>
  <si>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</si>
  <si>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</si>
  <si>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</si>
  <si>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</si>
  <si>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</si>
  <si>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</si>
  <si>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</si>
  <si>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</si>
  <si>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</si>
  <si>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</si>
  <si>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</si>
  <si>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</si>
  <si>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</si>
  <si>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</si>
  <si>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</si>
  <si>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</si>
  <si>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</si>
  <si>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</si>
  <si>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</si>
  <si>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</si>
  <si>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</si>
  <si>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</si>
  <si>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</si>
  <si>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</si>
  <si>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</si>
  <si>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</si>
  <si>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</si>
  <si>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</si>
  <si>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</si>
  <si>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</si>
  <si>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</si>
  <si>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</si>
  <si>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</si>
  <si>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</si>
  <si>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</si>
  <si>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</si>
  <si>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</si>
  <si>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</si>
  <si>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</si>
  <si>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</si>
  <si>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</si>
  <si>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</si>
  <si>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</si>
  <si>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</si>
  <si>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</si>
  <si>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</si>
  <si>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</si>
  <si>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</si>
  <si>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</si>
  <si>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</si>
  <si>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</si>
  <si>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</si>
  <si>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</si>
  <si>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</si>
  <si>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</si>
  <si>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</si>
  <si>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</si>
  <si>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</si>
  <si>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</si>
  <si>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</si>
  <si>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</si>
  <si>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</si>
  <si>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</si>
  <si>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</si>
  <si>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</si>
  <si>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</si>
  <si>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</si>
  <si>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</si>
  <si>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</si>
  <si>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</si>
  <si>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</si>
  <si>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</si>
  <si>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</si>
  <si>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</si>
  <si>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</si>
  <si>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</si>
  <si>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</si>
  <si>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</si>
  <si>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</si>
  <si>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</si>
  <si>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</si>
  <si>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</si>
  <si>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</si>
  <si>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</si>
  <si>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</si>
  <si>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</si>
  <si>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</si>
  <si>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</si>
  <si>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</si>
  <si>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</si>
  <si>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</si>
  <si>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</si>
  <si>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</si>
  <si>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</si>
  <si>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</si>
  <si>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</si>
  <si>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</si>
  <si>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</si>
  <si>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</si>
  <si>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</si>
  <si>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</si>
  <si>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</si>
  <si>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</si>
  <si>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</si>
  <si>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</si>
  <si>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</si>
  <si>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</si>
  <si>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</si>
  <si>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</si>
  <si>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</si>
  <si>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</si>
  <si>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</si>
  <si>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</si>
  <si>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</si>
  <si>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</si>
  <si>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</si>
  <si>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</si>
  <si>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</si>
  <si>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</si>
  <si>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</si>
  <si>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</si>
  <si>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</si>
  <si>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</si>
  <si>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</si>
  <si>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</si>
  <si>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</si>
  <si>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</si>
  <si>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</si>
  <si>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</si>
  <si>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</si>
  <si>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</si>
  <si>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</si>
  <si>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</si>
  <si>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</si>
  <si>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</si>
  <si>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</si>
  <si>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</si>
  <si>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</si>
  <si>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</si>
  <si>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</si>
  <si>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</si>
  <si>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</si>
  <si>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</si>
  <si>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</si>
  <si>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</si>
  <si>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</si>
  <si>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</si>
  <si>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</si>
  <si>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</si>
  <si>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</si>
  <si>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</si>
  <si>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</si>
  <si>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</si>
  <si>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</si>
  <si>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</si>
  <si>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</si>
  <si>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</si>
  <si>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</si>
  <si>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</si>
  <si>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</si>
  <si>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</si>
  <si>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</si>
  <si>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</si>
  <si>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</si>
  <si>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</si>
  <si>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</si>
  <si>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</si>
  <si>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</si>
  <si>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</si>
  <si>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</si>
  <si>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</si>
  <si>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</si>
  <si>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</si>
  <si>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</si>
  <si>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</si>
  <si>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</si>
  <si>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</si>
  <si>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</si>
  <si>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</si>
  <si>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</si>
  <si>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</si>
  <si>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</si>
  <si>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</si>
  <si>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</si>
  <si>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</si>
  <si>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</si>
  <si>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</si>
  <si>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</si>
  <si>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</si>
  <si>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</si>
  <si>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</si>
  <si>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</si>
  <si>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</si>
  <si>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</si>
  <si>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</si>
  <si>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</si>
  <si>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</si>
  <si>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</si>
  <si>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</si>
  <si>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</si>
  <si>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</si>
  <si>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</si>
  <si>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</si>
  <si>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</si>
  <si>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</si>
  <si>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</si>
  <si>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</si>
  <si>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</si>
  <si>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</si>
  <si>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</si>
  <si>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</si>
  <si>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</si>
  <si>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</si>
  <si>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</si>
  <si>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</si>
  <si>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</si>
  <si>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</si>
  <si>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</si>
  <si>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</si>
  <si>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</si>
  <si>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</si>
  <si>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</si>
  <si>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</si>
  <si>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</si>
  <si>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</si>
  <si>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</si>
  <si>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</si>
  <si>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</si>
  <si>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</si>
  <si>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</si>
  <si>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</si>
  <si>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</si>
  <si>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</si>
  <si>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</si>
  <si>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</si>
  <si>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</si>
  <si>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</si>
  <si>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</si>
  <si>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</si>
  <si>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</si>
  <si>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</si>
  <si>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</si>
  <si>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</si>
  <si>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</si>
  <si>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</si>
  <si>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</si>
  <si>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</si>
  <si>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</si>
  <si>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</si>
  <si>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</si>
  <si>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</si>
  <si>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</si>
  <si>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</si>
  <si>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</si>
  <si>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</si>
  <si>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</si>
  <si>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</si>
  <si>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</si>
  <si>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</si>
  <si>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</si>
  <si>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</si>
  <si>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</si>
  <si>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</si>
  <si>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</si>
  <si>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</si>
  <si>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</si>
  <si>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</si>
  <si>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</si>
  <si>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</si>
  <si>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</si>
  <si>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</si>
  <si>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</si>
  <si>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</si>
  <si>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</si>
  <si>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</si>
  <si>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</si>
  <si>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</si>
  <si>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</si>
  <si>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</si>
  <si>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</si>
  <si>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</si>
  <si>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</si>
  <si>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</si>
  <si>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</si>
  <si>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</si>
  <si>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</si>
  <si>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</si>
  <si>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</si>
  <si>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</si>
  <si>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</si>
  <si>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</si>
  <si>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</si>
  <si>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</si>
  <si>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</si>
  <si>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</si>
  <si>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</si>
  <si>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</si>
  <si>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</si>
  <si>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</si>
  <si>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</si>
  <si>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</si>
  <si>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</si>
  <si>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</si>
  <si>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</si>
  <si>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</si>
  <si>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</si>
  <si>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</si>
  <si>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</si>
  <si>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</si>
  <si>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</si>
  <si>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</si>
  <si>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</si>
  <si>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</si>
  <si>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</si>
  <si>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</si>
  <si>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</si>
  <si>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</si>
  <si>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</si>
  <si>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</si>
  <si>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</si>
  <si>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</si>
  <si>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</si>
  <si>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</si>
  <si>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</si>
  <si>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</si>
  <si>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</si>
  <si>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</si>
  <si>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</si>
  <si>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</si>
  <si>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</si>
  <si>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</si>
  <si>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</si>
  <si>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</si>
  <si>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</si>
  <si>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</si>
  <si>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</si>
  <si>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</si>
  <si>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</si>
  <si>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</si>
  <si>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</si>
  <si>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</si>
  <si>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</si>
  <si>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</si>
  <si>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</si>
  <si>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</si>
  <si>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</si>
  <si>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</si>
  <si>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</si>
  <si>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</si>
  <si>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</si>
  <si>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</si>
  <si>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</si>
  <si>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</si>
  <si>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</si>
  <si>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</si>
  <si>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</si>
  <si>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</si>
  <si>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</si>
  <si>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</si>
  <si>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</si>
  <si>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</si>
  <si>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</si>
  <si>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</si>
  <si>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</si>
  <si>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</si>
  <si>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</si>
  <si>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</si>
  <si>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</si>
  <si>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</si>
  <si>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</si>
  <si>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</si>
  <si>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</si>
  <si>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</si>
  <si>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</si>
  <si>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</si>
  <si>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</si>
  <si>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</si>
  <si>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</si>
  <si>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</si>
  <si>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</si>
  <si>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</si>
  <si>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</si>
  <si>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</si>
  <si>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</si>
  <si>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</si>
  <si>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</si>
  <si>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</si>
  <si>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</si>
  <si>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</si>
  <si>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</si>
  <si>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</si>
  <si>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</si>
  <si>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</si>
  <si>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</si>
  <si>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</si>
  <si>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</si>
  <si>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</si>
  <si>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</si>
  <si>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</si>
  <si>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</si>
  <si>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</si>
  <si>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</si>
  <si>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</si>
  <si>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</si>
  <si>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</si>
  <si>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</si>
  <si>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</si>
  <si>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</si>
  <si>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</si>
  <si>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</si>
  <si>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</si>
  <si>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</si>
  <si>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</si>
  <si>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</si>
  <si>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</si>
  <si>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</si>
  <si>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</si>
  <si>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</si>
  <si>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</si>
  <si>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</si>
  <si>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</si>
  <si>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</si>
  <si>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</si>
  <si>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</si>
  <si>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</si>
  <si>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</si>
  <si>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</si>
  <si>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</si>
  <si>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</si>
  <si>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</si>
  <si>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</si>
  <si>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</si>
  <si>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</si>
  <si>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</si>
  <si>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</si>
  <si>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</si>
  <si>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</si>
  <si>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</si>
  <si>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</si>
  <si>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</si>
  <si>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</si>
  <si>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</si>
  <si>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</si>
  <si>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</si>
  <si>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</si>
  <si>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</si>
  <si>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</si>
  <si>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</si>
  <si>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</si>
  <si>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</si>
  <si>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</si>
  <si>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</si>
  <si>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</si>
  <si>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</si>
  <si>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</si>
  <si>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</si>
  <si>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</si>
  <si>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</si>
  <si>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</si>
  <si>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</si>
  <si>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</si>
  <si>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</si>
  <si>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</si>
  <si>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</si>
  <si>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</si>
  <si>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</si>
  <si>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</si>
  <si>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</si>
  <si>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</si>
  <si>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</si>
  <si>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</si>
  <si>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</si>
  <si>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</si>
  <si>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</si>
  <si>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</si>
  <si>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</si>
  <si>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</si>
  <si>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</si>
  <si>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</si>
  <si>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</si>
  <si>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</si>
  <si>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</si>
  <si>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</si>
  <si>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</si>
  <si>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</si>
  <si>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</si>
  <si>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</si>
  <si>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</si>
  <si>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</si>
  <si>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</si>
  <si>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</si>
  <si>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</si>
  <si>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</si>
  <si>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</si>
  <si>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</si>
  <si>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</si>
  <si>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</si>
  <si>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</si>
  <si>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</si>
  <si>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</si>
  <si>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</si>
  <si>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</si>
  <si>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</si>
  <si>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</si>
  <si>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</si>
  <si>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</si>
  <si>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</si>
  <si>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</si>
  <si>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</si>
  <si>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</si>
  <si>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</si>
  <si>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</si>
  <si>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</si>
  <si>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</si>
  <si>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</si>
  <si>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</si>
  <si>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</si>
  <si>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</si>
  <si>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</si>
  <si>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</si>
  <si>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</si>
  <si>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</si>
  <si>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</si>
  <si>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</si>
  <si>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</si>
  <si>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</si>
  <si>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</si>
  <si>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</si>
  <si>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</si>
  <si>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</si>
  <si>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</si>
  <si>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</si>
  <si>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</si>
  <si>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</si>
  <si>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</si>
  <si>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</si>
  <si>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</si>
  <si>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</si>
  <si>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</si>
  <si>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</si>
  <si>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</si>
  <si>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</si>
  <si>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</si>
  <si>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</si>
  <si>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</si>
  <si>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</si>
  <si>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</si>
  <si>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</si>
  <si>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</si>
  <si>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</si>
  <si>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</si>
  <si>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</si>
  <si>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</si>
  <si>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</si>
  <si>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</si>
  <si>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</si>
  <si>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</si>
  <si>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</si>
  <si>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</si>
  <si>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</si>
  <si>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</si>
  <si>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</si>
  <si>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</si>
  <si>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</si>
  <si>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</si>
  <si>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</si>
  <si>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</si>
  <si>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</si>
  <si>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</si>
  <si>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</si>
  <si>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</si>
  <si>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</si>
  <si>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</si>
  <si>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</si>
  <si>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</si>
  <si>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</si>
  <si>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</si>
  <si>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</si>
  <si>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</si>
  <si>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</si>
  <si>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</si>
  <si>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</si>
  <si>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</si>
  <si>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</si>
  <si>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</si>
  <si>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</si>
  <si>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</si>
  <si>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</si>
  <si>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</si>
  <si>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</si>
  <si>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</si>
  <si>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</si>
  <si>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</si>
  <si>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</si>
  <si>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</si>
  <si>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</si>
  <si>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</si>
  <si>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</si>
  <si>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</si>
  <si>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</si>
  <si>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</si>
  <si>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</si>
  <si>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</si>
  <si>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</si>
  <si>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</si>
  <si>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</si>
  <si>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</si>
  <si>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</si>
  <si>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</si>
  <si>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</si>
  <si>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</si>
  <si>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</si>
  <si>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</si>
  <si>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</si>
  <si>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</si>
  <si>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</si>
  <si>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</si>
  <si>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</si>
  <si>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</si>
  <si>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</si>
  <si>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</si>
  <si>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</si>
  <si>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</si>
  <si>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</si>
  <si>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</si>
  <si>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</si>
  <si>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</si>
  <si>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</si>
  <si>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</si>
  <si>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</si>
  <si>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</si>
  <si>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</si>
  <si>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</si>
  <si>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</si>
  <si>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</si>
  <si>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</si>
  <si>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</si>
  <si>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</si>
  <si>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</si>
  <si>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</si>
  <si>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</si>
  <si>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</si>
  <si>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</si>
  <si>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</si>
  <si>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</si>
  <si>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</si>
  <si>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</si>
  <si>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</si>
  <si>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</si>
  <si>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</si>
  <si>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</si>
  <si>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</si>
  <si>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</si>
  <si>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</si>
  <si>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</si>
  <si>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</si>
  <si>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</si>
  <si>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</si>
  <si>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</si>
  <si>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</si>
  <si>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</si>
  <si>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</si>
  <si>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</si>
  <si>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</si>
  <si>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</si>
  <si>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</si>
  <si>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</si>
  <si>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</si>
  <si>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</si>
  <si>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</si>
  <si>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</si>
  <si>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</si>
  <si>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</si>
  <si>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</si>
  <si>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</si>
  <si>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</si>
  <si>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</si>
  <si>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</si>
  <si>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</si>
  <si>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</si>
  <si>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</si>
  <si>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</si>
  <si>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</si>
  <si>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</si>
  <si>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</si>
  <si>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</si>
  <si>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</si>
  <si>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</si>
  <si>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</si>
  <si>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</si>
  <si>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</si>
  <si>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</si>
  <si>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</si>
  <si>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</si>
  <si>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</si>
  <si>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</si>
  <si>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</si>
  <si>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</si>
  <si>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</si>
  <si>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</si>
  <si>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</si>
  <si>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</si>
  <si>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</si>
  <si>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</si>
  <si>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</si>
  <si>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</si>
  <si>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</si>
  <si>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</si>
  <si>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</si>
  <si>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</si>
  <si>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</si>
  <si>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</si>
  <si>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</si>
  <si>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</si>
  <si>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</si>
  <si>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</si>
  <si>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</si>
  <si>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</si>
  <si>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</si>
  <si>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</si>
  <si>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</si>
  <si>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</si>
  <si>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</si>
  <si>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</si>
  <si>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</si>
  <si>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</si>
  <si>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</si>
  <si>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</si>
  <si>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</si>
  <si>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</si>
  <si>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</si>
  <si>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</si>
  <si>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</si>
  <si>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</si>
  <si>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</si>
  <si>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</si>
  <si>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</si>
  <si>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</si>
  <si>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</si>
  <si>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</si>
  <si>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</si>
  <si>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</si>
  <si>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</si>
  <si>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</si>
  <si>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</si>
  <si>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</si>
  <si>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</si>
  <si>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</si>
  <si>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</si>
  <si>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</si>
  <si>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</si>
  <si>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</si>
  <si>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</si>
  <si>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</si>
  <si>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</si>
  <si>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</si>
  <si>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</si>
  <si>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</si>
  <si>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</si>
  <si>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</si>
  <si>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</si>
  <si>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</si>
  <si>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</si>
  <si>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</si>
  <si>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</si>
  <si>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</si>
  <si>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</si>
  <si>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</si>
  <si>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</si>
  <si>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</si>
  <si>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</si>
  <si>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</si>
  <si>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</si>
  <si>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</si>
  <si>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</si>
  <si>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</si>
  <si>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</si>
  <si>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</si>
  <si>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</si>
  <si>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</si>
  <si>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</si>
  <si>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</si>
  <si>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</si>
  <si>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</si>
  <si>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</si>
  <si>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</si>
  <si>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</si>
  <si>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</si>
  <si>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</si>
  <si>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</si>
  <si>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</si>
  <si>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</si>
  <si>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</si>
  <si>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</si>
  <si>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</si>
  <si>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</si>
  <si>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</si>
  <si>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</si>
  <si>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</si>
  <si>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</si>
  <si>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</si>
  <si>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</si>
  <si>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</si>
  <si>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</si>
  <si>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</si>
  <si>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</si>
  <si>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</si>
  <si>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</si>
  <si>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</si>
  <si>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</si>
  <si>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</si>
  <si>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</si>
  <si>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</si>
  <si>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</si>
  <si>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</si>
  <si>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</si>
  <si>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</si>
  <si>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</si>
  <si>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</si>
  <si>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</si>
  <si>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</si>
  <si>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</si>
  <si>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</si>
  <si>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</si>
  <si>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</si>
  <si>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</si>
  <si>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</si>
  <si>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</si>
  <si>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</si>
  <si>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</si>
  <si>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</si>
  <si>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</si>
  <si>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</si>
  <si>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</si>
  <si>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</si>
  <si>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</si>
  <si>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</si>
  <si>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</si>
  <si>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</si>
  <si>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</si>
  <si>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</si>
  <si>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</si>
  <si>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</si>
  <si>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</si>
  <si>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</si>
  <si>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</si>
  <si>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</si>
  <si>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</si>
  <si>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</si>
  <si>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</si>
  <si>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</si>
  <si>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</si>
  <si>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</si>
  <si>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</si>
  <si>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</si>
  <si>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</si>
  <si>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</si>
  <si>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</si>
  <si>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</si>
  <si>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</si>
  <si>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</si>
  <si>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</si>
  <si>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</si>
  <si>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</si>
  <si>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</si>
  <si>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</si>
  <si>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</si>
  <si>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</si>
  <si>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</si>
  <si>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</si>
  <si>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</si>
  <si>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</si>
  <si>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</si>
  <si>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</si>
  <si>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</si>
  <si>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</si>
  <si>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</si>
  <si>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</si>
  <si>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</si>
  <si>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</si>
  <si>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</si>
  <si>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</si>
  <si>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</si>
  <si>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</si>
  <si>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</si>
  <si>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</si>
  <si>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</si>
  <si>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</si>
  <si>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</si>
  <si>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</si>
  <si>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</si>
  <si>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</si>
  <si>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</si>
  <si>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</si>
  <si>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</si>
  <si>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</si>
  <si>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</si>
  <si>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</si>
  <si>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</si>
  <si>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</si>
  <si>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</si>
  <si>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</si>
  <si>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</si>
  <si>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</si>
  <si>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</si>
  <si>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</si>
  <si>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</si>
  <si>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</si>
  <si>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</si>
  <si>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</si>
  <si>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</si>
  <si>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</si>
  <si>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</si>
  <si>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</si>
  <si>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</si>
  <si>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</si>
  <si>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</si>
  <si>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</si>
  <si>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</si>
  <si>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</si>
  <si>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</si>
  <si>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</si>
  <si>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</si>
  <si>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</si>
  <si>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</si>
  <si>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</si>
  <si>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</si>
  <si>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</si>
  <si>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</si>
  <si>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</si>
  <si>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</si>
  <si>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</si>
  <si>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</si>
  <si>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</si>
  <si>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</si>
  <si>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</si>
  <si>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</si>
  <si>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</si>
  <si>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</si>
  <si>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</si>
  <si>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</si>
  <si>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</si>
  <si>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</si>
  <si>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</si>
  <si>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</si>
  <si>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</si>
  <si>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</si>
  <si>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</si>
  <si>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</si>
  <si>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</si>
  <si>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</si>
  <si>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</si>
  <si>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</si>
  <si>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</si>
  <si>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</si>
  <si>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</si>
  <si>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</si>
  <si>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</si>
  <si>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</si>
  <si>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</si>
  <si>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</si>
  <si>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</si>
  <si>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</si>
  <si>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</si>
  <si>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</si>
  <si>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</si>
  <si>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</si>
  <si>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</si>
  <si>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</si>
  <si>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</si>
  <si>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</si>
  <si>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</si>
  <si>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</si>
  <si>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</si>
  <si>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</si>
  <si>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</si>
  <si>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</si>
  <si>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</si>
  <si>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</si>
  <si>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</si>
  <si>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</si>
  <si>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</si>
  <si>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</si>
  <si>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</si>
  <si>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</si>
  <si>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</si>
  <si>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</si>
  <si>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</si>
  <si>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</si>
  <si>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</si>
  <si>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</si>
  <si>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</si>
  <si>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</si>
  <si>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</si>
  <si>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</si>
  <si>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</si>
  <si>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</si>
  <si>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</si>
  <si>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</si>
  <si>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</si>
  <si>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</si>
  <si>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</si>
  <si>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</si>
  <si>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</si>
  <si>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</si>
  <si>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</si>
  <si>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</si>
  <si>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</si>
  <si>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</si>
  <si>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</si>
  <si>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</si>
  <si>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</si>
  <si>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</si>
  <si>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</si>
  <si>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</si>
  <si>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</si>
  <si>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</si>
  <si>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</si>
  <si>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</si>
  <si>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</si>
  <si>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</si>
  <si>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</si>
  <si>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</si>
  <si>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</si>
  <si>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</si>
  <si>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</si>
  <si>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</si>
  <si>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</si>
  <si>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</si>
  <si>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</si>
  <si>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</si>
  <si>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</si>
  <si>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</si>
  <si>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</si>
  <si>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</si>
  <si>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</si>
  <si>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</si>
  <si>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</si>
  <si>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</si>
  <si>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</si>
  <si>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</si>
  <si>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</si>
  <si>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</si>
  <si>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</si>
  <si>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</si>
  <si>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</si>
  <si>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</si>
  <si>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</si>
  <si>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</si>
  <si>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</si>
  <si>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</si>
  <si>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</si>
  <si>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</si>
  <si>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</si>
  <si>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</si>
  <si>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</si>
  <si>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</si>
  <si>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</si>
  <si>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</si>
  <si>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</si>
  <si>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</si>
  <si>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</si>
  <si>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</si>
  <si>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</si>
  <si>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</si>
  <si>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</si>
  <si>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</si>
  <si>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</si>
  <si>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</si>
  <si>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</si>
  <si>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</si>
  <si>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</si>
  <si>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</si>
  <si>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</si>
  <si>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</si>
  <si>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</si>
  <si>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</si>
  <si>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</si>
  <si>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</si>
  <si>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</si>
  <si>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</si>
  <si>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</si>
  <si>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</si>
  <si>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</si>
  <si>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</si>
  <si>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</si>
  <si>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</si>
  <si>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</si>
  <si>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</si>
  <si>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</si>
  <si>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</si>
  <si>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</si>
  <si>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</si>
  <si>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</si>
  <si>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</si>
  <si>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</si>
  <si>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</si>
  <si>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</si>
  <si>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</si>
  <si>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</si>
  <si>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</si>
  <si>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</si>
  <si>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</si>
  <si>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</si>
  <si>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</si>
  <si>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</si>
  <si>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</si>
  <si>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</si>
  <si>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</si>
  <si>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</si>
  <si>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</si>
  <si>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</si>
  <si>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</si>
  <si>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</si>
  <si>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</si>
  <si>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</si>
  <si>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</si>
  <si>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</si>
  <si>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</si>
  <si>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</si>
  <si>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</si>
  <si>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</si>
  <si>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</si>
  <si>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</si>
  <si>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</si>
  <si>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</si>
  <si>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</si>
  <si>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</si>
  <si>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</si>
  <si>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</si>
  <si>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</si>
  <si>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</si>
  <si>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</si>
  <si>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</si>
  <si>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</si>
  <si>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</si>
  <si>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</si>
  <si>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</si>
  <si>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</si>
  <si>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</si>
  <si>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</si>
  <si>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</si>
  <si>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</si>
  <si>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</si>
  <si>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</si>
  <si>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</si>
  <si>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</si>
  <si>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</si>
  <si>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</si>
  <si>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</si>
  <si>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</si>
  <si>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</si>
  <si>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</si>
  <si>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</si>
  <si>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</si>
  <si>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</si>
  <si>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</si>
  <si>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</si>
  <si>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</si>
  <si>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</si>
  <si>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</si>
  <si>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</si>
  <si>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</si>
  <si>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</si>
  <si>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</si>
  <si>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</si>
  <si>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</si>
  <si>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</si>
  <si>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</si>
  <si>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</si>
  <si>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</si>
  <si>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</si>
  <si>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</si>
  <si>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</si>
  <si>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</si>
  <si>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</si>
  <si>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</si>
  <si>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</si>
  <si>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</si>
  <si>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</si>
  <si>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</si>
  <si>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</si>
  <si>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</si>
  <si>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</si>
  <si>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</si>
  <si>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</si>
  <si>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</si>
  <si>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</si>
  <si>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</si>
  <si>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</si>
  <si>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</si>
  <si>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</si>
  <si>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</si>
  <si>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</si>
  <si>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</si>
  <si>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</si>
  <si>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</si>
  <si>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</si>
  <si>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</si>
  <si>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</si>
  <si>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</si>
  <si>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</si>
  <si>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</si>
  <si>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</si>
  <si>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</si>
  <si>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</si>
  <si>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</si>
  <si>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</si>
  <si>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</si>
  <si>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</si>
  <si>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</si>
  <si>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</si>
  <si>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</si>
  <si>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</si>
  <si>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</si>
  <si>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</si>
  <si>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</si>
  <si>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</si>
  <si>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</si>
  <si>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</si>
  <si>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</si>
  <si>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</si>
  <si>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</si>
  <si>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</si>
  <si>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</si>
  <si>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</si>
  <si>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</si>
  <si>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</si>
  <si>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</si>
  <si>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</si>
  <si>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</si>
  <si>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</si>
  <si>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</si>
  <si>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</si>
  <si>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</si>
  <si>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</si>
  <si>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</si>
  <si>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</si>
  <si>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</si>
  <si>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</si>
  <si>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</si>
  <si>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</si>
  <si>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</si>
  <si>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</si>
  <si>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</si>
  <si>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</si>
  <si>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</si>
  <si>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</si>
  <si>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</si>
  <si>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</si>
  <si>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</si>
  <si>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</si>
  <si>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</si>
  <si>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</si>
  <si>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</si>
  <si>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</si>
  <si>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</si>
  <si>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</si>
  <si>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</si>
  <si>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</si>
  <si>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</si>
  <si>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</si>
  <si>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</si>
  <si>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</si>
  <si>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</si>
  <si>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</si>
  <si>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</si>
  <si>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</si>
  <si>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</si>
  <si>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</si>
  <si>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</si>
  <si>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</si>
  <si>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</si>
  <si>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</si>
  <si>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</si>
  <si>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</si>
  <si>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</si>
  <si>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</si>
  <si>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</si>
  <si>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</si>
  <si>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</si>
  <si>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</si>
  <si>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</si>
  <si>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</si>
  <si>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</si>
  <si>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</si>
  <si>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</si>
  <si>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</si>
  <si>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</si>
  <si>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</si>
  <si>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</si>
  <si>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</si>
  <si>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</si>
  <si>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</si>
  <si>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</si>
  <si>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</si>
  <si>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</si>
  <si>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</si>
  <si>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</si>
  <si>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</si>
  <si>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</si>
  <si>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</si>
  <si>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</si>
  <si>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</si>
  <si>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</si>
  <si>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</si>
  <si>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</si>
  <si>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</si>
  <si>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</si>
  <si>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</si>
  <si>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</si>
  <si>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</si>
  <si>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</si>
  <si>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</si>
  <si>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</si>
  <si>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</si>
  <si>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</si>
  <si>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</si>
  <si>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</si>
  <si>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</si>
  <si>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</si>
  <si>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</si>
  <si>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</si>
  <si>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</si>
  <si>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</si>
  <si>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</si>
  <si>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</si>
  <si>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</si>
  <si>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</si>
  <si>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</si>
  <si>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</si>
  <si>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</si>
  <si>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</si>
  <si>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</si>
  <si>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</si>
  <si>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</si>
  <si>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</si>
  <si>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</si>
  <si>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</si>
  <si>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</si>
  <si>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</si>
  <si>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</si>
  <si>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</si>
  <si>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</si>
  <si>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</si>
  <si>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</si>
  <si>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</si>
  <si>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</si>
  <si>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</si>
  <si>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</si>
  <si>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</si>
  <si>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</si>
  <si>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</si>
  <si>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</si>
  <si>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</si>
  <si>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</si>
  <si>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</si>
  <si>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</si>
  <si>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</si>
  <si>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</si>
  <si>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</si>
  <si>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</si>
  <si>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</si>
  <si>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</si>
  <si>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</si>
  <si>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</si>
  <si>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</si>
  <si>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</si>
  <si>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</si>
  <si>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</si>
  <si>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</si>
  <si>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</si>
  <si>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</si>
  <si>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</si>
  <si>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</si>
  <si>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</si>
  <si>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</si>
  <si>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</si>
  <si>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</si>
  <si>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</si>
  <si>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</si>
  <si>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</si>
  <si>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</si>
  <si>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</si>
  <si>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</si>
  <si>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</si>
  <si>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</si>
  <si>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</si>
  <si>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</si>
  <si>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</si>
  <si>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</si>
  <si>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</si>
  <si>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</si>
  <si>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</si>
  <si>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</si>
  <si>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</si>
  <si>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</si>
  <si>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</si>
  <si>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</si>
  <si>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</si>
  <si>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</si>
  <si>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</si>
  <si>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</si>
  <si>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</si>
  <si>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</si>
  <si>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</si>
  <si>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</si>
  <si>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</si>
  <si>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</si>
  <si>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</si>
  <si>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</si>
  <si>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</si>
  <si>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</si>
  <si>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</si>
  <si>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</si>
  <si>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</si>
  <si>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</si>
  <si>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</si>
  <si>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</si>
  <si>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</si>
  <si>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</si>
  <si>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</si>
  <si>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</si>
  <si>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</si>
  <si>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</si>
  <si>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</si>
  <si>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</si>
  <si>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</si>
  <si>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</si>
  <si>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</si>
  <si>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</si>
  <si>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</si>
  <si>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</si>
  <si>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</si>
  <si>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</si>
  <si>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</si>
  <si>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</si>
  <si>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</si>
  <si>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</si>
  <si>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</si>
  <si>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</si>
  <si>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</si>
  <si>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</si>
  <si>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</si>
  <si>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</si>
  <si>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</si>
  <si>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</si>
  <si>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</si>
  <si>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</si>
  <si>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</si>
  <si>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</si>
  <si>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</si>
  <si>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</si>
  <si>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</si>
  <si>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</si>
  <si>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</si>
  <si>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</si>
  <si>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</si>
  <si>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</si>
  <si>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</si>
  <si>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</si>
  <si>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</si>
  <si>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</si>
  <si>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</si>
  <si>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</si>
  <si>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</si>
  <si>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</si>
  <si>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</si>
  <si>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</si>
  <si>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</si>
  <si>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</si>
  <si>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</si>
  <si>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</si>
  <si>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</si>
  <si>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</si>
  <si>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</si>
  <si>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</si>
  <si>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</si>
  <si>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</si>
  <si>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</si>
  <si>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</si>
  <si>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</si>
  <si>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</si>
  <si>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</si>
  <si>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</si>
  <si>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</si>
  <si>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</si>
  <si>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</si>
  <si>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</si>
  <si>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</si>
  <si>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</si>
  <si>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</si>
  <si>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</si>
  <si>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</si>
  <si>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</si>
  <si>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</si>
  <si>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</si>
  <si>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</si>
  <si>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</si>
  <si>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</si>
  <si>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</si>
  <si>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</si>
  <si>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</si>
  <si>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</si>
  <si>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</si>
  <si>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</si>
  <si>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</si>
  <si>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</si>
  <si>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</si>
  <si>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</si>
  <si>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</si>
  <si>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</si>
  <si>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</si>
  <si>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</si>
  <si>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</si>
  <si>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</si>
  <si>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</si>
  <si>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</si>
  <si>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</si>
  <si>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</si>
  <si>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</si>
  <si>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</si>
  <si>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</si>
  <si>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</si>
  <si>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</si>
  <si>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</si>
  <si>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</si>
  <si>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</si>
  <si>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</si>
  <si>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</si>
  <si>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</si>
  <si>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</si>
  <si>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</si>
  <si>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</si>
  <si>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</si>
  <si>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</si>
  <si>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</si>
  <si>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</si>
  <si>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</si>
  <si>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</si>
  <si>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</si>
  <si>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</si>
  <si>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</si>
  <si>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</si>
  <si>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</si>
  <si>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</si>
  <si>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</si>
  <si>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</si>
  <si>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</si>
  <si>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</si>
  <si>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</si>
  <si>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</si>
  <si>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</si>
  <si>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</si>
  <si>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</si>
  <si>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</si>
  <si>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</si>
  <si>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</si>
  <si>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</si>
  <si>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</si>
  <si>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</si>
  <si>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</si>
  <si>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</si>
  <si>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</si>
  <si>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</si>
  <si>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</si>
  <si>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</si>
  <si>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</si>
  <si>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</si>
  <si>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</si>
  <si>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</si>
  <si>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</si>
  <si>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</si>
  <si>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</si>
  <si>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</si>
  <si>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</si>
  <si>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</si>
  <si>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</si>
  <si>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</si>
  <si>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</si>
  <si>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</si>
  <si>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</si>
  <si>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</si>
  <si>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</si>
  <si>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</si>
  <si>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</si>
  <si>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</si>
  <si>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</si>
  <si>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</si>
  <si>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</si>
  <si>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</si>
  <si>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</si>
  <si>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</si>
  <si>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</si>
  <si>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</si>
  <si>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</si>
  <si>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</si>
  <si>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</si>
  <si>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</si>
  <si>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</si>
  <si>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</si>
  <si>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</si>
  <si>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</si>
  <si>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</si>
  <si>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</si>
  <si>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</si>
  <si>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</si>
  <si>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</si>
  <si>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</si>
  <si>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</si>
  <si>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</si>
  <si>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</si>
  <si>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</si>
  <si>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</si>
  <si>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</si>
  <si>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</si>
  <si>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</si>
  <si>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</si>
  <si>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</si>
  <si>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</si>
  <si>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</si>
  <si>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</si>
  <si>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</si>
  <si>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</si>
  <si>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</si>
  <si>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</si>
  <si>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</si>
  <si>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</si>
  <si>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</si>
  <si>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</si>
  <si>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</si>
  <si>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</si>
  <si>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</si>
  <si>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</si>
  <si>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</si>
  <si>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</si>
  <si>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</si>
  <si>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</si>
  <si>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</si>
  <si>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</si>
  <si>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</si>
  <si>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</si>
  <si>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</si>
  <si>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</si>
  <si>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</si>
  <si>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</si>
  <si>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</si>
  <si>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</si>
  <si>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</si>
  <si>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</si>
  <si>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</si>
  <si>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</si>
  <si>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</si>
  <si>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</si>
  <si>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</si>
  <si>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</si>
  <si>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</si>
  <si>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</si>
  <si>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</si>
  <si>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</si>
  <si>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</si>
  <si>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</si>
  <si>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</si>
  <si>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</si>
  <si>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</si>
  <si>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</si>
  <si>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</si>
  <si>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</si>
  <si>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</si>
  <si>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</si>
  <si>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</si>
  <si>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</si>
  <si>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</si>
  <si>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</si>
  <si>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</si>
  <si>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</si>
  <si>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</si>
  <si>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</si>
  <si>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</si>
  <si>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</si>
  <si>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</si>
  <si>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</si>
  <si>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</si>
  <si>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</si>
  <si>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</si>
  <si>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</si>
  <si>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</si>
  <si>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</si>
  <si>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</si>
  <si>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</si>
  <si>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</si>
  <si>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</si>
  <si>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</si>
  <si>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</si>
  <si>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</si>
  <si>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</si>
  <si>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</si>
  <si>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</si>
  <si>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</si>
  <si>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</si>
  <si>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</si>
  <si>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</si>
  <si>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</si>
  <si>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</si>
  <si>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</si>
  <si>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</si>
  <si>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</si>
  <si>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</si>
  <si>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</si>
  <si>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</si>
  <si>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</si>
  <si>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</si>
  <si>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</si>
  <si>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</si>
  <si>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</si>
  <si>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</si>
  <si>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</si>
  <si>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</si>
  <si>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</si>
  <si>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</si>
  <si>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</si>
  <si>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</si>
  <si>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</si>
  <si>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</si>
  <si>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</si>
  <si>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</si>
  <si>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</si>
  <si>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</si>
  <si>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</si>
  <si>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</si>
  <si>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</si>
  <si>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</si>
  <si>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</si>
  <si>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</si>
  <si>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</si>
  <si>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</si>
  <si>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</si>
  <si>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</si>
  <si>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</si>
  <si>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</si>
  <si>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</si>
  <si>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</si>
  <si>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</si>
  <si>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</si>
  <si>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</si>
  <si>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</si>
  <si>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</si>
  <si>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</si>
  <si>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</si>
  <si>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</si>
  <si>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</si>
  <si>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</si>
  <si>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</si>
  <si>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</si>
  <si>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</si>
  <si>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</si>
  <si>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</si>
  <si>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</si>
  <si>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</si>
  <si>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</si>
  <si>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</si>
  <si>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</si>
  <si>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</si>
  <si>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</si>
  <si>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</si>
  <si>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</si>
  <si>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</si>
  <si>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</si>
  <si>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</si>
  <si>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</si>
  <si>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</si>
  <si>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</si>
  <si>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</si>
  <si>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</si>
  <si>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</si>
  <si>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</si>
  <si>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</si>
  <si>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</si>
  <si>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</si>
  <si>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</si>
  <si>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</si>
  <si>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</si>
  <si>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</si>
  <si>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</si>
  <si>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</si>
  <si>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</si>
  <si>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</si>
  <si>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</si>
  <si>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</si>
  <si>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</si>
  <si>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</si>
  <si>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</si>
  <si>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</si>
  <si>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</si>
  <si>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</si>
  <si>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</si>
  <si>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</si>
  <si>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</si>
  <si>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</si>
  <si>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</si>
  <si>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</si>
  <si>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</si>
  <si>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</si>
  <si>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</si>
  <si>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</si>
  <si>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</si>
  <si>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</si>
  <si>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</si>
  <si>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</si>
  <si>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</si>
  <si>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</si>
  <si>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</si>
  <si>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</si>
  <si>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</si>
  <si>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</si>
  <si>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</si>
  <si>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</si>
  <si>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</si>
  <si>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</si>
  <si>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</si>
  <si>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</si>
  <si>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</si>
  <si>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</si>
  <si>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</si>
  <si>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</si>
  <si>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</si>
  <si>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</si>
  <si>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</si>
  <si>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</si>
  <si>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</si>
  <si>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</si>
  <si>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</si>
  <si>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</si>
  <si>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</si>
  <si>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</si>
  <si>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</si>
  <si>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</si>
  <si>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</si>
  <si>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</si>
  <si>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</si>
  <si>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</si>
  <si>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</si>
  <si>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</si>
  <si>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</si>
  <si>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</si>
  <si>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</si>
  <si>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</si>
  <si>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</si>
  <si>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</si>
  <si>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</si>
  <si>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</si>
  <si>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</si>
  <si>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</si>
  <si>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</si>
  <si>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</si>
  <si>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</si>
  <si>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</si>
  <si>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</si>
  <si>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</si>
  <si>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</si>
  <si>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</si>
  <si>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</si>
  <si>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</si>
  <si>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</si>
  <si>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</si>
  <si>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</si>
  <si>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</si>
  <si>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</si>
  <si>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</si>
  <si>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</si>
  <si>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</si>
  <si>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</si>
  <si>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</si>
  <si>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</si>
  <si>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</si>
  <si>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</si>
  <si>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</si>
  <si>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</si>
  <si>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</si>
  <si>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</si>
  <si>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</si>
  <si>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</si>
  <si>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</si>
  <si>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</si>
  <si>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</si>
  <si>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</si>
  <si>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</si>
  <si>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</si>
  <si>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</si>
  <si>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</si>
  <si>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</si>
  <si>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</si>
  <si>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</si>
  <si>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</si>
  <si>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</si>
  <si>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</si>
  <si>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</si>
  <si>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</si>
  <si>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</si>
  <si>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</si>
  <si>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</si>
  <si>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</si>
  <si>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</si>
  <si>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</si>
  <si>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</si>
  <si>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</si>
  <si>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</si>
  <si>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</si>
  <si>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</si>
  <si>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</si>
  <si>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</si>
  <si>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</si>
  <si>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</si>
  <si>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</si>
  <si>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</si>
  <si>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</si>
  <si>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</si>
  <si>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</si>
  <si>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</si>
  <si>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</si>
  <si>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</si>
  <si>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</si>
  <si>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</si>
  <si>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</si>
  <si>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</si>
  <si>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</si>
  <si>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</si>
  <si>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</si>
  <si>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</si>
  <si>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</si>
  <si>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</si>
  <si>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</si>
  <si>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</si>
  <si>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</si>
  <si>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</si>
  <si>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</si>
  <si>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</si>
  <si>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</si>
  <si>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</si>
  <si>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</si>
  <si>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</si>
  <si>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</si>
  <si>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</si>
  <si>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</si>
  <si>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</si>
  <si>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</si>
  <si>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</si>
  <si>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</si>
  <si>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</si>
  <si>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</si>
  <si>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</si>
  <si>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</si>
  <si>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</si>
  <si>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</si>
  <si>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</si>
  <si>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</si>
  <si>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</si>
  <si>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</si>
  <si>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</si>
  <si>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</si>
  <si>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</si>
  <si>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</si>
  <si>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</si>
  <si>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</si>
  <si>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</si>
  <si>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</si>
  <si>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</si>
  <si>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</si>
  <si>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</si>
  <si>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</si>
  <si>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</si>
  <si>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</si>
  <si>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</si>
  <si>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</si>
  <si>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</si>
  <si>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</si>
  <si>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</si>
  <si>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</si>
  <si>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</si>
  <si>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</si>
  <si>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</si>
  <si>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</si>
  <si>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</si>
  <si>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</si>
  <si>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</si>
  <si>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</si>
  <si>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</si>
  <si>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</si>
  <si>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</si>
  <si>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</si>
  <si>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</si>
  <si>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</si>
  <si>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</si>
  <si>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</si>
  <si>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</si>
  <si>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</si>
  <si>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</si>
  <si>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</si>
  <si>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</si>
  <si>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</si>
  <si>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</si>
  <si>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</si>
  <si>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</si>
  <si>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</si>
  <si>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</si>
  <si>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</si>
  <si>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</si>
  <si>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</si>
  <si>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</si>
  <si>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</si>
  <si>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</si>
  <si>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</si>
  <si>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</si>
  <si>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</si>
  <si>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</si>
  <si>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</si>
  <si>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</si>
  <si>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</si>
  <si>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</si>
  <si>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</si>
  <si>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</si>
  <si>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</si>
  <si>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</si>
  <si>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</si>
  <si>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</si>
  <si>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</si>
  <si>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</si>
  <si>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</si>
  <si>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</si>
  <si>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</si>
  <si>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</si>
  <si>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</si>
  <si>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</si>
  <si>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</si>
  <si>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</si>
  <si>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</si>
  <si>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</si>
  <si>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</si>
  <si>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</si>
  <si>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</si>
  <si>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</si>
  <si>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</si>
  <si>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</si>
  <si>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</si>
  <si>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</si>
  <si>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</si>
  <si>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</si>
  <si>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</si>
  <si>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</si>
  <si>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</si>
  <si>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</si>
  <si>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</si>
  <si>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</si>
  <si>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</si>
  <si>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</si>
  <si>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</si>
  <si>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</si>
  <si>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</si>
  <si>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</si>
  <si>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</si>
  <si>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</si>
  <si>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</si>
  <si>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</si>
  <si>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</si>
  <si>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</si>
  <si>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</si>
  <si>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</si>
  <si>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</si>
  <si>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</si>
  <si>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</si>
  <si>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</si>
  <si>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</si>
  <si>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</si>
  <si>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</si>
  <si>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</si>
  <si>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</si>
  <si>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</si>
  <si>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</si>
  <si>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</si>
  <si>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</si>
  <si>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</si>
  <si>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</si>
  <si>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</si>
  <si>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</si>
  <si>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</si>
  <si>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</si>
  <si>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</si>
  <si>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</si>
  <si>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</si>
  <si>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</si>
  <si>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</si>
  <si>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</si>
  <si>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</si>
  <si>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</si>
  <si>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</si>
  <si>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</si>
  <si>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</si>
  <si>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</si>
  <si>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</si>
  <si>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</si>
  <si>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</si>
  <si>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</si>
  <si>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</si>
  <si>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</si>
  <si>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</si>
  <si>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</si>
  <si>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</si>
  <si>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</si>
  <si>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</si>
  <si>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</si>
  <si>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</si>
  <si>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</si>
  <si>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</si>
  <si>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</si>
  <si>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</si>
  <si>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</si>
  <si>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</si>
  <si>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</si>
  <si>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</si>
  <si>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</si>
  <si>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</si>
  <si>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</si>
  <si>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</si>
  <si>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</si>
  <si>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</si>
  <si>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</si>
  <si>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</si>
  <si>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</si>
  <si>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</si>
  <si>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</si>
  <si>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</si>
  <si>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</si>
  <si>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</si>
  <si>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</si>
  <si>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</si>
  <si>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</si>
  <si>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</si>
  <si>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</si>
  <si>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</si>
  <si>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</si>
  <si>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</si>
  <si>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</si>
  <si>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</si>
  <si>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</si>
  <si>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</si>
  <si>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</si>
  <si>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</si>
  <si>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</si>
  <si>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</si>
  <si>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</si>
  <si>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</si>
  <si>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</si>
  <si>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</si>
  <si>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</si>
  <si>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</si>
  <si>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</si>
  <si>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</si>
  <si>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</si>
  <si>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</si>
  <si>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</si>
  <si>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</si>
  <si>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</si>
  <si>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</si>
  <si>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</si>
  <si>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</si>
  <si>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</si>
  <si>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</si>
  <si>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</si>
  <si>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</si>
  <si>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</si>
  <si>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</si>
  <si>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</si>
  <si>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</si>
  <si>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</si>
  <si>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</si>
  <si>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</si>
  <si>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</si>
  <si>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</si>
  <si>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</si>
  <si>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</si>
  <si>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</si>
  <si>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</si>
  <si>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</si>
  <si>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</si>
  <si>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</si>
  <si>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</si>
  <si>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</si>
  <si>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</si>
  <si>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</si>
  <si>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</si>
  <si>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</si>
  <si>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</si>
  <si>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</si>
  <si>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</si>
  <si>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</si>
  <si>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</si>
  <si>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</si>
  <si>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</si>
  <si>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</si>
  <si>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</si>
  <si>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</si>
  <si>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</si>
  <si>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</si>
  <si>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</si>
  <si>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</si>
  <si>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</si>
  <si>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</si>
  <si>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</si>
  <si>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</si>
  <si>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</si>
  <si>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</si>
  <si>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</si>
  <si>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</si>
  <si>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</si>
  <si>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</si>
  <si>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</si>
  <si>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</si>
  <si>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</si>
  <si>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</si>
  <si>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</si>
  <si>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</si>
  <si>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</si>
  <si>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</si>
  <si>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</si>
  <si>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</si>
  <si>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</si>
  <si>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</si>
  <si>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</si>
  <si>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</si>
  <si>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</si>
  <si>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</si>
  <si>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</si>
  <si>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</si>
  <si>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</si>
  <si>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</si>
  <si>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</si>
  <si>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</si>
  <si>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</si>
  <si>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</si>
  <si>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</si>
  <si>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</si>
  <si>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</si>
  <si>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</si>
  <si>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</si>
  <si>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</si>
  <si>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</si>
  <si>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</si>
  <si>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</si>
  <si>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</si>
  <si>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</si>
  <si>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</si>
  <si>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</si>
  <si>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</si>
  <si>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</si>
  <si>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</si>
  <si>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</si>
  <si>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</si>
  <si>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</si>
  <si>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</si>
  <si>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</si>
  <si>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</si>
  <si>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</si>
  <si>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</si>
  <si>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</si>
  <si>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</si>
  <si>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</si>
  <si>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</si>
  <si>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</si>
  <si>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</si>
  <si>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</si>
  <si>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</si>
  <si>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</si>
  <si>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</si>
  <si>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</si>
  <si>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</si>
  <si>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</si>
  <si>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</si>
  <si>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</si>
  <si>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</si>
  <si>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</si>
  <si>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</si>
  <si>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</si>
  <si>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</si>
  <si>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</si>
  <si>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</si>
  <si>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</si>
  <si>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</si>
  <si>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</si>
  <si>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</si>
  <si>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</si>
  <si>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</si>
  <si>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</si>
  <si>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</si>
  <si>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</si>
  <si>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</si>
  <si>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</si>
  <si>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</si>
  <si>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</si>
  <si>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</si>
  <si>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</si>
  <si>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</si>
  <si>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</si>
  <si>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</si>
  <si>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</si>
  <si>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</si>
  <si>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</si>
  <si>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</si>
  <si>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</si>
  <si>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</si>
  <si>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</si>
  <si>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</si>
  <si>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</si>
  <si>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</si>
  <si>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</si>
  <si>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</si>
  <si>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</si>
  <si>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</si>
  <si>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</si>
  <si>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</si>
  <si>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</si>
  <si>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</si>
  <si>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</si>
  <si>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</si>
  <si>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</si>
  <si>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</si>
  <si>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</si>
  <si>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</si>
  <si>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</si>
  <si>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</si>
  <si>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</si>
  <si>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</si>
  <si>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</si>
  <si>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</si>
  <si>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</si>
  <si>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</si>
  <si>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</si>
  <si>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</si>
  <si>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</si>
  <si>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</si>
  <si>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</si>
  <si>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</si>
  <si>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</si>
  <si>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</si>
  <si>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</si>
  <si>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</si>
  <si>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</si>
  <si>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</si>
  <si>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</si>
  <si>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</si>
  <si>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</si>
  <si>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</si>
  <si>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</si>
  <si>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</si>
  <si>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</si>
  <si>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</si>
  <si>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</si>
  <si>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</si>
  <si>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</si>
  <si>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</si>
  <si>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</si>
  <si>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</si>
  <si>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</si>
  <si>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</si>
  <si>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</si>
  <si>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</si>
  <si>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</si>
  <si>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</si>
  <si>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</si>
  <si>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</si>
  <si>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</si>
  <si>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</si>
  <si>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</si>
  <si>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</si>
  <si>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</si>
  <si>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</si>
  <si>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</si>
  <si>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</si>
  <si>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</si>
  <si>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</si>
  <si>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</si>
  <si>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</si>
  <si>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</si>
  <si>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</si>
  <si>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</si>
  <si>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</si>
  <si>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</si>
  <si>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</si>
  <si>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</si>
  <si>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</si>
  <si>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</si>
  <si>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</si>
  <si>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</si>
  <si>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</si>
  <si>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</si>
  <si>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</si>
  <si>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</si>
  <si>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</si>
  <si>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</si>
  <si>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</si>
  <si>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</si>
  <si>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</si>
  <si>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</si>
  <si>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</si>
  <si>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</si>
  <si>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</si>
  <si>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</si>
  <si>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</si>
  <si>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</si>
  <si>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</si>
  <si>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</si>
  <si>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</si>
  <si>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</si>
  <si>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</si>
  <si>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</si>
  <si>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</si>
  <si>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</si>
  <si>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</si>
  <si>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</si>
  <si>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</si>
  <si>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</si>
  <si>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</si>
  <si>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</si>
  <si>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</si>
  <si>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</si>
  <si>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</si>
  <si>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</si>
  <si>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</si>
  <si>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</si>
  <si>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</si>
  <si>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</si>
  <si>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</si>
  <si>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</si>
  <si>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</si>
  <si>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</si>
  <si>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</si>
  <si>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</si>
  <si>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</si>
  <si>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</si>
  <si>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</si>
  <si>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</si>
  <si>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</si>
  <si>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</si>
  <si>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</si>
  <si>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</si>
  <si>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</si>
  <si>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</si>
  <si>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</si>
  <si>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</si>
  <si>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</si>
  <si>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</si>
  <si>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</si>
  <si>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</si>
  <si>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</si>
  <si>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</si>
  <si>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</si>
  <si>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</si>
  <si>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</si>
  <si>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</si>
  <si>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</si>
  <si>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</si>
  <si>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</si>
  <si>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</si>
  <si>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</si>
  <si>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</si>
  <si>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</si>
  <si>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</si>
  <si>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</si>
  <si>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</si>
  <si>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</si>
  <si>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</si>
  <si>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</si>
  <si>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</si>
  <si>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</si>
  <si>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</si>
  <si>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</si>
  <si>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</si>
  <si>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</si>
  <si>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</si>
  <si>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</si>
  <si>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</si>
  <si>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</si>
  <si>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</si>
  <si>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</si>
  <si>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</si>
  <si>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</si>
  <si>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</si>
  <si>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</si>
  <si>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</si>
  <si>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</si>
  <si>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</si>
  <si>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</si>
  <si>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</si>
  <si>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</si>
  <si>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</si>
  <si>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</si>
  <si>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</si>
  <si>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</si>
  <si>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</si>
  <si>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</si>
  <si>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</si>
  <si>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</si>
  <si>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</si>
  <si>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</si>
  <si>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</si>
  <si>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</si>
  <si>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</si>
  <si>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</si>
  <si>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</si>
  <si>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</si>
  <si>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</si>
  <si>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</si>
  <si>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</si>
  <si>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</si>
  <si>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</si>
  <si>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</si>
  <si>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</si>
  <si>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</si>
  <si>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</si>
  <si>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</si>
  <si>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</si>
  <si>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</si>
  <si>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</si>
  <si>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</si>
  <si>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</si>
  <si>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</si>
  <si>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</si>
  <si>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</si>
  <si>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</si>
  <si>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</si>
  <si>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</si>
  <si>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</si>
  <si>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</si>
  <si>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</si>
  <si>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</si>
  <si>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</si>
  <si>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</si>
  <si>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</si>
  <si>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</si>
  <si>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</si>
  <si>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</si>
  <si>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</si>
  <si>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</si>
  <si>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</si>
  <si>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</si>
  <si>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</si>
  <si>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</si>
  <si>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</si>
  <si>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</si>
  <si>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</si>
  <si>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</si>
  <si>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</si>
  <si>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</si>
  <si>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</si>
  <si>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</si>
  <si>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</si>
  <si>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</si>
  <si>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</si>
  <si>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</si>
  <si>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</si>
  <si>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</si>
  <si>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</si>
  <si>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</si>
  <si>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</si>
  <si>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</si>
  <si>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</si>
  <si>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</si>
  <si>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</si>
  <si>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</si>
  <si>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</si>
  <si>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</si>
  <si>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</si>
  <si>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</si>
  <si>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</si>
  <si>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</si>
  <si>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</si>
  <si>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</si>
  <si>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</si>
  <si>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</si>
  <si>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</si>
  <si>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</si>
  <si>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</si>
  <si>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</si>
  <si>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</si>
  <si>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</si>
  <si>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</si>
  <si>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</si>
  <si>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</si>
  <si>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</si>
  <si>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</si>
  <si>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</si>
  <si>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</si>
  <si>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</si>
  <si>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</si>
  <si>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</si>
  <si>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</si>
  <si>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</si>
  <si>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</si>
  <si>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</si>
  <si>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</si>
  <si>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</si>
  <si>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</si>
  <si>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</si>
  <si>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</si>
  <si>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</si>
  <si>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</si>
  <si>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</si>
  <si>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</si>
  <si>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</si>
  <si>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</si>
  <si>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</si>
  <si>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</si>
  <si>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</si>
  <si>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</si>
  <si>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</si>
  <si>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</si>
  <si>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</si>
  <si>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</si>
  <si>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</si>
  <si>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</si>
  <si>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</si>
  <si>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</si>
  <si>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</si>
  <si>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</si>
  <si>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</si>
  <si>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</si>
  <si>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</si>
  <si>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</si>
  <si>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</si>
  <si>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</si>
  <si>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</si>
  <si>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</si>
  <si>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</si>
  <si>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</si>
  <si>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</si>
  <si>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</si>
  <si>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</si>
  <si>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</si>
  <si>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</si>
  <si>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</si>
  <si>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</si>
  <si>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</si>
  <si>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</si>
  <si>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</si>
  <si>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</si>
  <si>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</si>
  <si>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</si>
  <si>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</si>
  <si>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</si>
  <si>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</si>
  <si>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</si>
  <si>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</si>
  <si>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</si>
  <si>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</si>
  <si>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</si>
  <si>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</si>
  <si>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</si>
  <si>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</si>
  <si>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</si>
  <si>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</si>
  <si>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</si>
  <si>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</si>
  <si>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</si>
  <si>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</si>
  <si>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</si>
  <si>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</si>
  <si>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</si>
  <si>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</si>
  <si>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</si>
  <si>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</si>
  <si>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</si>
  <si>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</si>
  <si>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</si>
  <si>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</si>
  <si>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</si>
  <si>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</si>
  <si>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</si>
  <si>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</si>
  <si>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</si>
  <si>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</si>
  <si>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</si>
  <si>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</si>
  <si>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</si>
  <si>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</si>
  <si>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</si>
  <si>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</si>
  <si>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</si>
  <si>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</si>
  <si>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</si>
  <si>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</si>
  <si>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</si>
  <si>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</si>
  <si>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</si>
  <si>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</si>
  <si>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</si>
  <si>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</si>
  <si>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</si>
  <si>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</si>
  <si>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</si>
  <si>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</si>
  <si>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</si>
  <si>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</si>
  <si>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</si>
  <si>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</si>
  <si>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</si>
  <si>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</si>
  <si>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</si>
  <si>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</si>
  <si>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</si>
  <si>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</si>
  <si>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</si>
  <si>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</si>
  <si>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</si>
  <si>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</si>
  <si>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</si>
  <si>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</si>
  <si>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</si>
  <si>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</si>
  <si>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</si>
  <si>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</si>
  <si>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</si>
  <si>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</si>
  <si>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</si>
  <si>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</si>
  <si>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</si>
  <si>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</si>
  <si>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</si>
  <si>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</si>
  <si>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</si>
  <si>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</si>
  <si>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</si>
  <si>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</si>
  <si>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</si>
  <si>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</si>
  <si>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</si>
  <si>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</si>
  <si>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</si>
  <si>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</si>
  <si>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</si>
  <si>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</si>
  <si>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</si>
  <si>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</si>
  <si>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</si>
  <si>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</si>
  <si>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</si>
  <si>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</si>
  <si>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</si>
  <si>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</si>
  <si>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</si>
  <si>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</si>
  <si>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</si>
  <si>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</si>
  <si>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</si>
  <si>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</si>
  <si>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</si>
  <si>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</si>
  <si>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</si>
  <si>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</si>
  <si>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</si>
  <si>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</si>
  <si>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</si>
  <si>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</si>
  <si>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</si>
  <si>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</si>
  <si>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</si>
  <si>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</si>
  <si>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</si>
  <si>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</si>
  <si>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</si>
  <si>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</si>
  <si>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</si>
  <si>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</si>
  <si>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</si>
  <si>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</si>
  <si>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</si>
  <si>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</si>
  <si>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</si>
  <si>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</si>
  <si>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</si>
  <si>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</si>
  <si>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</si>
  <si>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</si>
  <si>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</si>
  <si>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</si>
  <si>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</si>
  <si>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</si>
  <si>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</si>
  <si>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</si>
  <si>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</si>
  <si>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</si>
  <si>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</si>
  <si>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</si>
  <si>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</si>
  <si>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</si>
  <si>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</si>
  <si>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</si>
  <si>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</si>
  <si>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</si>
  <si>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</si>
  <si>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</si>
  <si>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</si>
  <si>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</si>
  <si>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</si>
  <si>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</si>
  <si>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</si>
  <si>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</si>
  <si>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</si>
  <si>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</si>
  <si>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</si>
  <si>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</si>
  <si>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</si>
  <si>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</si>
  <si>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</si>
  <si>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</si>
  <si>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</si>
  <si>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</si>
  <si>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</si>
  <si>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</si>
  <si>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</si>
  <si>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</si>
  <si>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</si>
  <si>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</si>
  <si>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</si>
  <si>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</si>
  <si>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</si>
  <si>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</si>
  <si>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</si>
  <si>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</si>
  <si>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</si>
  <si>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</si>
  <si>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</si>
  <si>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</si>
  <si>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</si>
  <si>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</si>
  <si>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</si>
  <si>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</si>
  <si>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</si>
  <si>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</si>
  <si>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</si>
  <si>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</si>
  <si>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</si>
  <si>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</si>
  <si>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</si>
  <si>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</si>
  <si>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</si>
  <si>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</si>
  <si>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</si>
  <si>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</si>
  <si>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</si>
  <si>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</si>
  <si>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</si>
  <si>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</si>
  <si>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</si>
  <si>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</si>
  <si>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</si>
  <si>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</si>
  <si>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</si>
  <si>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</si>
  <si>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</si>
  <si>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</si>
  <si>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</si>
  <si>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</si>
  <si>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</si>
  <si>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</si>
  <si>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</si>
  <si>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</si>
  <si>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</si>
  <si>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</si>
  <si>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</si>
  <si>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</si>
  <si>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</si>
  <si>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</si>
  <si>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</si>
  <si>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</si>
  <si>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</si>
  <si>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</si>
  <si>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</si>
  <si>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</si>
  <si>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</si>
  <si>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</si>
  <si>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</si>
  <si>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</si>
  <si>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</si>
  <si>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</si>
  <si>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</si>
  <si>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</si>
  <si>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</si>
  <si>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</si>
  <si>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</si>
  <si>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</si>
  <si>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</si>
  <si>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</si>
  <si>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</si>
  <si>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</si>
  <si>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</si>
  <si>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</si>
  <si>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</si>
  <si>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</si>
  <si>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</si>
  <si>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</si>
  <si>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</si>
  <si>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</si>
  <si>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</si>
  <si>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</si>
  <si>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</si>
  <si>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</si>
  <si>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</si>
  <si>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</si>
  <si>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</si>
  <si>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</si>
  <si>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</si>
  <si>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</si>
  <si>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</si>
  <si>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</si>
  <si>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</si>
  <si>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</si>
  <si>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</si>
  <si>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</si>
  <si>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</si>
  <si>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</si>
  <si>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</si>
  <si>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</si>
  <si>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</si>
  <si>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</si>
  <si>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</si>
  <si>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</si>
  <si>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</si>
  <si>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</si>
  <si>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</si>
  <si>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</si>
  <si>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</si>
  <si>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</si>
  <si>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</si>
  <si>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</si>
  <si>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</si>
  <si>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</si>
  <si>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</si>
  <si>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</si>
  <si>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</si>
  <si>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</si>
  <si>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</si>
  <si>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</si>
  <si>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</si>
  <si>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</si>
  <si>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</si>
  <si>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</si>
  <si>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</si>
  <si>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</si>
  <si>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</si>
  <si>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</si>
  <si>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</si>
  <si>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</si>
  <si>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</si>
  <si>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</si>
  <si>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</si>
  <si>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</si>
  <si>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</si>
  <si>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</si>
  <si>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</si>
  <si>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</si>
  <si>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</si>
  <si>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</si>
  <si>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</si>
  <si>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</si>
  <si>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</si>
  <si>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</si>
  <si>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</si>
  <si>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</si>
  <si>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</si>
  <si>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</si>
  <si>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</si>
  <si>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</si>
  <si>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</si>
  <si>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</si>
  <si>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</si>
  <si>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</si>
  <si>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</si>
  <si>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</si>
  <si>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</si>
  <si>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</si>
  <si>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</si>
  <si>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</si>
  <si>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</si>
  <si>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</si>
  <si>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</si>
  <si>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</si>
  <si>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</si>
  <si>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</si>
  <si>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</si>
  <si>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</si>
  <si>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</si>
  <si>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</si>
  <si>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</si>
  <si>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</si>
  <si>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</si>
  <si>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</si>
  <si>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</si>
  <si>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</si>
  <si>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</si>
  <si>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</si>
  <si>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</si>
  <si>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</si>
  <si>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</si>
  <si>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</si>
  <si>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</si>
  <si>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</si>
  <si>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</si>
  <si>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</si>
  <si>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</si>
  <si>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</si>
  <si>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</si>
  <si>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</si>
  <si>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</si>
  <si>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</si>
  <si>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</si>
  <si>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</si>
  <si>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</si>
  <si>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</si>
  <si>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</si>
  <si>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</si>
  <si>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</si>
  <si>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</si>
  <si>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</si>
  <si>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</si>
  <si>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</si>
  <si>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</si>
  <si>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</si>
  <si>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</si>
  <si>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</si>
  <si>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</si>
  <si>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</si>
  <si>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</si>
  <si>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</si>
  <si>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</si>
  <si>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</si>
  <si>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</si>
  <si>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</si>
  <si>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</si>
  <si>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</si>
  <si>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</si>
  <si>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</si>
  <si>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</si>
  <si>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</si>
  <si>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</si>
  <si>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</si>
  <si>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</si>
  <si>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</si>
  <si>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</si>
  <si>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</si>
  <si>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</si>
  <si>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</si>
  <si>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</si>
  <si>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</si>
  <si>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</si>
  <si>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</si>
  <si>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</si>
  <si>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</si>
  <si>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</si>
  <si>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</si>
  <si>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</si>
  <si>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</si>
  <si>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</si>
  <si>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</si>
  <si>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</si>
  <si>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</si>
  <si>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</si>
  <si>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</si>
  <si>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</si>
  <si>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</si>
  <si>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</si>
  <si>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</si>
  <si>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</si>
  <si>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</si>
  <si>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</si>
  <si>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</si>
  <si>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</si>
  <si>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</si>
  <si>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</si>
  <si>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</si>
  <si>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</si>
  <si>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</si>
  <si>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</si>
  <si>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</si>
  <si>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</si>
  <si>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</si>
  <si>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</si>
  <si>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</si>
  <si>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</si>
  <si>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</si>
  <si>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</si>
  <si>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</si>
  <si>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</si>
  <si>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</si>
  <si>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</si>
  <si>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</si>
  <si>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</si>
  <si>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</si>
  <si>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</si>
  <si>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</si>
  <si>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</si>
  <si>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</si>
  <si>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</si>
  <si>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</si>
  <si>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</si>
  <si>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</si>
  <si>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</si>
  <si>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</si>
  <si>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</si>
  <si>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</si>
  <si>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</si>
  <si>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</si>
  <si>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</si>
  <si>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</si>
  <si>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</si>
  <si>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</si>
  <si>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</si>
  <si>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</si>
  <si>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</si>
  <si>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</si>
  <si>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</si>
  <si>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</si>
  <si>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</si>
  <si>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</si>
  <si>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</si>
  <si>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</si>
  <si>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</si>
  <si>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</si>
  <si>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</si>
  <si>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</si>
  <si>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</si>
  <si>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</si>
  <si>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</si>
  <si>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</si>
  <si>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</si>
  <si>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</si>
  <si>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</si>
  <si>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</si>
  <si>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</si>
  <si>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</si>
  <si>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</si>
  <si>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</si>
  <si>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</si>
  <si>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</si>
  <si>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</si>
  <si>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</si>
  <si>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</si>
  <si>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</si>
  <si>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</si>
  <si>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</si>
  <si>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</si>
  <si>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</si>
  <si>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</si>
  <si>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</si>
  <si>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</si>
  <si>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</si>
  <si>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</si>
  <si>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</si>
  <si>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</si>
  <si>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</si>
  <si>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</si>
  <si>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</si>
  <si>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</si>
  <si>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</si>
  <si>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</si>
  <si>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</si>
  <si>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</si>
  <si>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</si>
  <si>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</si>
  <si>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</si>
  <si>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</si>
  <si>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</si>
  <si>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</si>
  <si>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</si>
  <si>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</si>
  <si>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</si>
  <si>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</si>
  <si>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</si>
  <si>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</si>
  <si>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</si>
  <si>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</si>
  <si>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</si>
  <si>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</si>
  <si>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</si>
  <si>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</si>
  <si>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</si>
  <si>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</si>
  <si>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</si>
  <si>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</si>
  <si>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</si>
  <si>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</si>
  <si>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</si>
  <si>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</si>
  <si>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</si>
  <si>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</si>
  <si>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</si>
  <si>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</si>
  <si>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</si>
  <si>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</si>
  <si>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</si>
  <si>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</si>
  <si>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</si>
  <si>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</si>
  <si>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</si>
  <si>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</si>
  <si>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</si>
  <si>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</si>
  <si>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</si>
  <si>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</si>
  <si>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</si>
  <si>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</si>
  <si>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</si>
  <si>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</si>
  <si>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</si>
  <si>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</si>
  <si>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</si>
  <si>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</si>
  <si>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</si>
  <si>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</si>
  <si>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</si>
  <si>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</si>
  <si>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</si>
  <si>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</si>
  <si>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</si>
  <si>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</si>
  <si>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</si>
  <si>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</si>
  <si>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</si>
  <si>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</si>
  <si>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</si>
  <si>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</si>
  <si>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</si>
  <si>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</si>
  <si>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</si>
  <si>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</si>
  <si>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</si>
  <si>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</si>
  <si>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</si>
  <si>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</si>
  <si>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</si>
  <si>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</si>
  <si>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</si>
  <si>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</si>
  <si>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</si>
  <si>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</si>
  <si>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</si>
  <si>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</si>
  <si>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</si>
  <si>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</si>
  <si>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</si>
  <si>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</si>
  <si>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</si>
  <si>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</si>
  <si>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</si>
  <si>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</si>
  <si>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</si>
  <si>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</si>
  <si>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</si>
  <si>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</si>
  <si>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</si>
  <si>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</si>
  <si>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</si>
  <si>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</si>
  <si>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</si>
  <si>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</si>
  <si>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</si>
  <si>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</si>
  <si>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</si>
  <si>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</si>
  <si>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</si>
  <si>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</si>
  <si>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</si>
  <si>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</si>
  <si>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</si>
  <si>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</si>
  <si>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</si>
  <si>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</si>
  <si>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</si>
  <si>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</si>
  <si>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</si>
  <si>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</si>
  <si>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</si>
  <si>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</si>
  <si>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</si>
  <si>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</si>
  <si>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</si>
  <si>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</si>
  <si>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</si>
  <si>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</si>
  <si>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</si>
  <si>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</si>
  <si>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</si>
  <si>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</si>
  <si>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</si>
  <si>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</si>
  <si>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</si>
  <si>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</si>
  <si>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</si>
  <si>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</si>
  <si>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</si>
  <si>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</si>
  <si>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</si>
  <si>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</si>
  <si>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</si>
  <si>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</si>
  <si>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</si>
  <si>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</si>
  <si>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</si>
  <si>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</si>
  <si>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</si>
  <si>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</si>
  <si>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</si>
  <si>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</si>
  <si>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</si>
  <si>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</si>
  <si>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</si>
  <si>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</si>
  <si>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</si>
  <si>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</si>
  <si>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</si>
  <si>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</si>
  <si>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</si>
  <si>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</si>
  <si>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</si>
  <si>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</si>
  <si>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</si>
  <si>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</si>
  <si>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</si>
  <si>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</si>
  <si>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</si>
  <si>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</si>
  <si>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</si>
  <si>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</si>
  <si>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</si>
  <si>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</si>
  <si>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</si>
  <si>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</si>
  <si>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</si>
  <si>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</si>
  <si>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</si>
  <si>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</si>
  <si>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</si>
  <si>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</si>
  <si>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</si>
  <si>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</si>
  <si>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</si>
  <si>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</si>
  <si>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</si>
  <si>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</si>
  <si>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</si>
  <si>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</si>
  <si>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</si>
  <si>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</si>
  <si>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</si>
  <si>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</si>
  <si>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</si>
  <si>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</si>
  <si>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</si>
  <si>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</si>
  <si>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</si>
  <si>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</si>
  <si>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</si>
  <si>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</si>
  <si>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</si>
  <si>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</si>
  <si>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</si>
  <si>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</si>
  <si>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</si>
  <si>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</si>
  <si>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</si>
  <si>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</si>
  <si>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</si>
  <si>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</si>
  <si>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</si>
  <si>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</si>
  <si>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</si>
  <si>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</si>
  <si>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</si>
  <si>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</si>
  <si>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</si>
  <si>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</si>
  <si>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</si>
  <si>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</si>
  <si>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</si>
  <si>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</si>
  <si>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</si>
  <si>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</si>
  <si>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</si>
  <si>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</si>
  <si>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</si>
  <si>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</si>
  <si>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</si>
  <si>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</si>
  <si>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</si>
  <si>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</si>
  <si>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</si>
  <si>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</si>
  <si>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</si>
  <si>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</si>
  <si>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</si>
  <si>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</si>
  <si>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</si>
  <si>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</si>
  <si>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</si>
  <si>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</si>
  <si>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</si>
  <si>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</si>
  <si>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</si>
  <si>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</si>
  <si>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</si>
  <si>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</si>
  <si>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</si>
  <si>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</si>
  <si>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</si>
  <si>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</si>
  <si>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</si>
  <si>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</si>
  <si>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</si>
  <si>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</si>
  <si>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</si>
  <si>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</si>
  <si>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</si>
  <si>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</si>
  <si>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</si>
  <si>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</si>
  <si>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</si>
  <si>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</si>
  <si>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</si>
  <si>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</si>
  <si>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</si>
  <si>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</si>
  <si>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</si>
  <si>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</si>
  <si>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</si>
  <si>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</si>
  <si>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</si>
  <si>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</si>
  <si>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</si>
  <si>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</si>
  <si>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</si>
  <si>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</si>
  <si>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</si>
  <si>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</si>
  <si>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</si>
  <si>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</si>
  <si>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</si>
  <si>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</si>
  <si>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</si>
  <si>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</si>
  <si>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</si>
  <si>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</si>
  <si>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</si>
  <si>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</si>
  <si>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</si>
  <si>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</si>
  <si>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</si>
  <si>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</si>
  <si>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</si>
  <si>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</si>
  <si>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</si>
  <si>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</si>
  <si>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</si>
  <si>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</si>
  <si>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</si>
  <si>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</si>
  <si>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</si>
  <si>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</si>
  <si>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</si>
  <si>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</si>
  <si>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</si>
  <si>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</si>
  <si>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</si>
  <si>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</si>
  <si>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</si>
  <si>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</si>
  <si>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</si>
  <si>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</si>
  <si>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</si>
  <si>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</si>
  <si>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</si>
  <si>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</si>
  <si>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</si>
  <si>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</si>
  <si>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</si>
  <si>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</si>
  <si>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</si>
  <si>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</si>
  <si>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</si>
  <si>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</si>
  <si>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</si>
  <si>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</si>
  <si>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</si>
  <si>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</si>
  <si>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</si>
  <si>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</si>
  <si>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</si>
  <si>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</si>
  <si>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</si>
  <si>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</si>
  <si>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</si>
  <si>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</si>
  <si>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</si>
  <si>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</si>
  <si>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</si>
  <si>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</si>
  <si>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</si>
  <si>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</si>
  <si>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</si>
  <si>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</si>
  <si>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</si>
  <si>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</si>
  <si>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</si>
  <si>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</si>
  <si>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</si>
  <si>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</si>
  <si>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</si>
  <si>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</si>
  <si>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</si>
  <si>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</si>
  <si>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</si>
  <si>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</si>
  <si>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</si>
  <si>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</si>
  <si>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</si>
  <si>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</si>
  <si>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</si>
  <si>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</si>
  <si>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</si>
  <si>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</si>
  <si>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</si>
  <si>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</si>
  <si>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</si>
  <si>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</si>
  <si>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</si>
  <si>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</si>
  <si>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</si>
  <si>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</si>
  <si>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</si>
  <si>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</si>
  <si>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</si>
  <si>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</si>
  <si>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</si>
  <si>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</si>
  <si>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</si>
  <si>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</si>
  <si>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</si>
  <si>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</si>
  <si>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</si>
  <si>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</si>
  <si>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</si>
  <si>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</si>
  <si>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</si>
  <si>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</si>
  <si>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</si>
  <si>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</si>
  <si>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</si>
  <si>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</si>
  <si>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</si>
  <si>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</si>
  <si>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</si>
  <si>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</si>
  <si>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</si>
  <si>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</si>
  <si>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</si>
  <si>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</si>
  <si>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</si>
  <si>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</si>
  <si>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</si>
  <si>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</si>
  <si>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</si>
  <si>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</si>
  <si>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</si>
  <si>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</si>
  <si>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</si>
  <si>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</si>
  <si>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</si>
  <si>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</si>
  <si>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</si>
  <si>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</si>
  <si>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</si>
  <si>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</si>
  <si>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</si>
  <si>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</si>
  <si>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</si>
  <si>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</si>
  <si>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</si>
  <si>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</si>
  <si>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</si>
  <si>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</si>
  <si>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</si>
  <si>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</si>
  <si>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</si>
  <si>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</si>
  <si>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</si>
  <si>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</si>
  <si>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</si>
  <si>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</si>
  <si>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</si>
  <si>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</si>
  <si>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</si>
  <si>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</si>
  <si>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</si>
  <si>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</si>
  <si>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</si>
  <si>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</si>
  <si>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</si>
  <si>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</si>
  <si>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</si>
  <si>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</si>
  <si>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</si>
  <si>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</si>
  <si>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</si>
  <si>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</si>
  <si>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</si>
  <si>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</si>
  <si>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</si>
  <si>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</si>
  <si>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</si>
  <si>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</si>
  <si>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</si>
  <si>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</si>
  <si>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</si>
  <si>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</si>
  <si>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</si>
  <si>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</si>
  <si>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</si>
  <si>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</si>
  <si>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</si>
  <si>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</si>
  <si>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</si>
  <si>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</si>
  <si>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</si>
  <si>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</si>
  <si>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</si>
  <si>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</si>
  <si>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</si>
  <si>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</si>
  <si>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</si>
  <si>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</si>
  <si>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</si>
  <si>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</si>
  <si>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</si>
  <si>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</si>
  <si>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</si>
  <si>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</si>
  <si>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</si>
  <si>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</si>
  <si>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</si>
  <si>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</si>
  <si>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</si>
  <si>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</si>
  <si>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</si>
  <si>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</si>
  <si>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</si>
  <si>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</si>
  <si>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</si>
  <si>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</si>
  <si>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</si>
  <si>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</si>
  <si>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</si>
  <si>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</si>
  <si>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</si>
  <si>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</si>
  <si>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</si>
  <si>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</si>
  <si>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</si>
  <si>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</si>
  <si>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</si>
  <si>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</si>
  <si>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</si>
  <si>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</si>
  <si>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</si>
  <si>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</si>
  <si>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</si>
  <si>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</si>
  <si>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</si>
  <si>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</si>
  <si>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</si>
  <si>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</si>
  <si>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</si>
  <si>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</si>
  <si>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</si>
  <si>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</si>
  <si>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</si>
  <si>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</si>
  <si>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</si>
  <si>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</si>
  <si>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</si>
  <si>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</si>
  <si>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</si>
  <si>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</si>
  <si>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</si>
  <si>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</si>
  <si>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</si>
  <si>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</si>
  <si>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</si>
  <si>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</si>
  <si>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</si>
  <si>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</si>
  <si>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</si>
  <si>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</si>
  <si>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</si>
  <si>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</si>
  <si>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</si>
  <si>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</si>
  <si>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</si>
  <si>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</si>
  <si>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</si>
  <si>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</si>
  <si>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</si>
  <si>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</si>
  <si>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</si>
  <si>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</si>
  <si>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</si>
  <si>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</si>
  <si>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</si>
  <si>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</si>
  <si>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</si>
  <si>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</si>
  <si>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</si>
  <si>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</si>
  <si>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</si>
  <si>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</si>
  <si>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</si>
  <si>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</si>
  <si>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</si>
  <si>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</si>
  <si>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</si>
  <si>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</si>
  <si>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</si>
  <si>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</si>
  <si>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</si>
  <si>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</si>
  <si>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</si>
  <si>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</si>
  <si>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</si>
  <si>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</si>
  <si>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</si>
  <si>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</si>
  <si>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</si>
  <si>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</si>
  <si>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</si>
  <si>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</si>
  <si>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</si>
  <si>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</si>
  <si>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</si>
  <si>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</si>
  <si>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</si>
  <si>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</si>
  <si>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</si>
  <si>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</si>
  <si>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</si>
  <si>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</si>
  <si>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</si>
  <si>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</si>
  <si>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</si>
  <si>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</si>
  <si>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</si>
  <si>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</si>
  <si>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</si>
  <si>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</si>
  <si>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</si>
  <si>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</si>
  <si>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</si>
  <si>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</si>
  <si>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</si>
  <si>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</si>
  <si>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</si>
  <si>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</si>
  <si>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</si>
  <si>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</si>
  <si>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</si>
  <si>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</si>
  <si>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</si>
  <si>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</si>
  <si>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</si>
  <si>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</si>
  <si>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</si>
  <si>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</si>
  <si>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</si>
  <si>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</si>
  <si>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</si>
  <si>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</si>
  <si>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</si>
  <si>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</si>
  <si>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</si>
  <si>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</si>
  <si>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</si>
  <si>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</si>
  <si>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</si>
  <si>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</si>
  <si>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</si>
  <si>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</si>
  <si>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</si>
  <si>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</si>
  <si>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</si>
  <si>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</si>
  <si>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</si>
  <si>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</si>
  <si>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</si>
  <si>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</si>
  <si>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</si>
  <si>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</si>
  <si>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</si>
  <si>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</si>
  <si>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</si>
  <si>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</si>
  <si>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</si>
  <si>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</si>
  <si>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</si>
  <si>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</si>
  <si>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</si>
  <si>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</si>
  <si>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</si>
  <si>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</si>
  <si>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</si>
  <si>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</si>
  <si>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</si>
  <si>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</si>
  <si>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</si>
  <si>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</si>
  <si>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</si>
  <si>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</si>
  <si>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</si>
  <si>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</si>
  <si>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</si>
  <si>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</si>
  <si>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</si>
  <si>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</si>
  <si>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</si>
  <si>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</si>
  <si>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</si>
  <si>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</si>
  <si>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</si>
  <si>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</si>
  <si>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</si>
  <si>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</si>
  <si>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</si>
  <si>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</si>
  <si>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</si>
  <si>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</si>
  <si>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</si>
  <si>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</si>
  <si>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</si>
  <si>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</si>
  <si>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</si>
  <si>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</si>
  <si>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</si>
  <si>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</si>
  <si>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</si>
  <si>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</si>
  <si>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</si>
  <si>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</si>
  <si>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</si>
  <si>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</si>
  <si>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</si>
  <si>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</si>
  <si>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</si>
  <si>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</si>
  <si>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</si>
  <si>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</si>
  <si>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</si>
  <si>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</si>
  <si>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</si>
  <si>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</si>
  <si>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</si>
  <si>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</si>
  <si>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</si>
  <si>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</si>
  <si>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</si>
  <si>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</si>
  <si>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</si>
  <si>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</si>
  <si>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</si>
  <si>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</si>
  <si>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</si>
  <si>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</si>
  <si>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</si>
  <si>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</si>
  <si>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</si>
  <si>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</si>
  <si>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</si>
  <si>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</si>
  <si>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</si>
  <si>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</si>
  <si>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</si>
  <si>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</si>
  <si>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</si>
  <si>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</si>
  <si>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</si>
  <si>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</si>
  <si>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</si>
  <si>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</si>
  <si>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</si>
  <si>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</si>
  <si>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</si>
  <si>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</si>
  <si>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</si>
  <si>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</si>
  <si>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</si>
  <si>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</si>
  <si>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</si>
  <si>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</si>
  <si>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</si>
  <si>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</si>
  <si>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</si>
  <si>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</si>
  <si>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</si>
  <si>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</si>
  <si>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</si>
  <si>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</si>
  <si>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</si>
  <si>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</si>
  <si>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</si>
  <si>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</si>
  <si>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</si>
  <si>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</si>
  <si>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</si>
  <si>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</si>
  <si>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</si>
  <si>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</si>
  <si>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</si>
  <si>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</si>
  <si>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</si>
  <si>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</si>
  <si>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</si>
  <si>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</si>
  <si>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</si>
  <si>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</si>
  <si>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</si>
  <si>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</si>
  <si>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</si>
  <si>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</si>
  <si>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</si>
  <si>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</si>
  <si>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</si>
  <si>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</si>
  <si>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</si>
  <si>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</si>
  <si>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</si>
  <si>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</si>
  <si>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</si>
  <si>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</si>
  <si>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</si>
  <si>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</si>
  <si>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</si>
  <si>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</si>
  <si>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</si>
  <si>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</si>
  <si>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</si>
  <si>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</si>
  <si>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</si>
  <si>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</si>
  <si>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</si>
  <si>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</si>
  <si>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</si>
  <si>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</si>
  <si>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</si>
  <si>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</si>
  <si>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</si>
  <si>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</si>
  <si>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</si>
  <si>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</si>
  <si>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</si>
  <si>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</si>
  <si>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</si>
  <si>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</si>
  <si>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</si>
  <si>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</si>
  <si>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</si>
  <si>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</si>
  <si>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</si>
  <si>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</si>
  <si>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</si>
  <si>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</si>
  <si>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</si>
  <si>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</si>
  <si>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</si>
  <si>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</si>
  <si>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</si>
  <si>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</si>
  <si>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</si>
  <si>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</si>
  <si>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</si>
  <si>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</si>
  <si>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</si>
  <si>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</si>
  <si>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</si>
  <si>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</si>
  <si>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</si>
  <si>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</si>
  <si>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</si>
  <si>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</si>
  <si>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</si>
  <si>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</si>
  <si>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</si>
  <si>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</si>
  <si>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</si>
  <si>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</si>
  <si>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</si>
  <si>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</si>
  <si>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</si>
  <si>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</si>
  <si>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</si>
  <si>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</si>
  <si>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</si>
  <si>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</si>
  <si>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</si>
  <si>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</si>
  <si>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</si>
  <si>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</si>
  <si>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</si>
  <si>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</si>
  <si>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</si>
  <si>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</si>
  <si>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</si>
  <si>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</si>
  <si>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</si>
  <si>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</si>
  <si>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</si>
  <si>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</si>
  <si>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</si>
  <si>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</si>
  <si>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</si>
  <si>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</si>
  <si>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</si>
  <si>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</si>
  <si>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</si>
  <si>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</si>
  <si>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</si>
  <si>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</si>
  <si>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</si>
  <si>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</si>
  <si>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</si>
  <si>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</si>
  <si>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</si>
  <si>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</si>
  <si>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</si>
  <si>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</si>
  <si>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</si>
  <si>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</si>
  <si>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</si>
  <si>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</si>
  <si>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</si>
  <si>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</si>
  <si>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</si>
  <si>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</si>
  <si>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</si>
  <si>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</si>
  <si>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</si>
  <si>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</si>
  <si>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</si>
  <si>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</si>
  <si>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</si>
  <si>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</si>
  <si>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</si>
  <si>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</si>
  <si>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</si>
  <si>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</si>
  <si>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</si>
  <si>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</si>
  <si>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</si>
  <si>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</si>
  <si>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</si>
  <si>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</si>
  <si>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</si>
  <si>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</si>
  <si>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</si>
  <si>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</si>
  <si>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</si>
  <si>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</si>
  <si>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</si>
  <si>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</si>
  <si>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</si>
  <si>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</si>
  <si>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</si>
  <si>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</si>
  <si>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</si>
  <si>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</si>
  <si>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</si>
  <si>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</si>
  <si>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</si>
  <si>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</si>
  <si>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</si>
  <si>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</si>
  <si>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</si>
  <si>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</si>
  <si>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</si>
  <si>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</si>
  <si>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</si>
  <si>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</si>
  <si>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</si>
  <si>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</si>
  <si>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</si>
  <si>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</si>
  <si>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</si>
  <si>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</si>
  <si>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</si>
  <si>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</si>
  <si>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</si>
  <si>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</si>
  <si>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</si>
  <si>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</si>
  <si>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</si>
  <si>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</si>
  <si>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</si>
  <si>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</si>
  <si>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</si>
  <si>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</si>
  <si>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</si>
  <si>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</si>
  <si>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</si>
  <si>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</si>
  <si>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</si>
  <si>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</si>
  <si>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</si>
  <si>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</si>
  <si>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</si>
  <si>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</si>
  <si>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</si>
  <si>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</si>
  <si>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</si>
  <si>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</si>
  <si>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</si>
  <si>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</si>
  <si>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</si>
  <si>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</si>
  <si>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</si>
  <si>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</si>
  <si>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</si>
  <si>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</si>
  <si>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</si>
  <si>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</si>
  <si>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</si>
  <si>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</si>
  <si>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</si>
  <si>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</si>
  <si>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</si>
  <si>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</si>
  <si>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</si>
  <si>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</si>
  <si>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</si>
  <si>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</si>
  <si>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</si>
  <si>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</si>
  <si>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</si>
  <si>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</si>
  <si>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</si>
  <si>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</si>
  <si>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</si>
  <si>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</si>
  <si>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</si>
  <si>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</si>
  <si>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</si>
  <si>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</si>
  <si>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</si>
  <si>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</si>
  <si>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</si>
  <si>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</si>
  <si>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</si>
  <si>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</si>
  <si>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</si>
  <si>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</si>
  <si>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</si>
  <si>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</si>
  <si>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</si>
  <si>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</si>
  <si>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</si>
  <si>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</si>
  <si>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</si>
  <si>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</si>
  <si>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</si>
  <si>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</si>
  <si>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</si>
  <si>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</si>
  <si>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</si>
  <si>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</si>
  <si>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</si>
  <si>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</si>
  <si>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</si>
  <si>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</si>
  <si>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</si>
  <si>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</si>
  <si>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</si>
  <si>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</si>
  <si>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</si>
  <si>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</si>
  <si>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</si>
  <si>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</si>
  <si>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</si>
  <si>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</si>
  <si>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</si>
  <si>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</si>
  <si>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</si>
  <si>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</si>
  <si>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</si>
  <si>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</si>
  <si>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</si>
  <si>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</si>
  <si>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</si>
  <si>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</si>
  <si>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</si>
  <si>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</si>
  <si>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</si>
  <si>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</si>
  <si>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</si>
  <si>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</si>
  <si>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</si>
  <si>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</si>
  <si>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</si>
  <si>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</si>
  <si>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</si>
  <si>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</si>
  <si>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</si>
  <si>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</si>
  <si>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</si>
  <si>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</si>
  <si>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</si>
  <si>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</si>
  <si>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</si>
  <si>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</si>
  <si>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</si>
  <si>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</si>
  <si>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</si>
  <si>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</si>
  <si>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</si>
  <si>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</si>
  <si>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</si>
  <si>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</si>
  <si>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</si>
  <si>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</si>
  <si>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</si>
  <si>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</si>
  <si>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</si>
  <si>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</si>
  <si>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</si>
  <si>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</si>
  <si>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</si>
  <si>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</si>
  <si>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</si>
  <si>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</si>
  <si>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</si>
  <si>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</si>
  <si>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</si>
  <si>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</si>
  <si>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</si>
  <si>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</si>
  <si>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</si>
  <si>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</si>
  <si>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</si>
  <si>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</si>
  <si>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</si>
  <si>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</si>
  <si>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</si>
  <si>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</si>
  <si>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</si>
  <si>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</si>
  <si>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</si>
  <si>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</si>
  <si>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</si>
  <si>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</si>
  <si>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</si>
  <si>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</si>
  <si>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</si>
  <si>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</si>
  <si>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</si>
  <si>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</si>
  <si>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</si>
  <si>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</si>
  <si>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</si>
  <si>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</si>
  <si>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</si>
  <si>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</si>
  <si>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</si>
  <si>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</si>
  <si>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</si>
  <si>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</si>
  <si>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</si>
  <si>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</si>
  <si>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</si>
  <si>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</si>
  <si>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</si>
  <si>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</si>
  <si>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</si>
  <si>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</si>
  <si>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</si>
  <si>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</si>
  <si>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</si>
  <si>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</si>
  <si>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</si>
  <si>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</si>
  <si>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</si>
  <si>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</si>
  <si>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</si>
  <si>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</si>
  <si>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</si>
  <si>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</si>
  <si>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</si>
  <si>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</si>
  <si>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</si>
  <si>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</si>
  <si>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</si>
  <si>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</si>
  <si>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</si>
  <si>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</si>
  <si>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</si>
  <si>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</si>
  <si>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</si>
  <si>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</si>
  <si>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</si>
  <si>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</si>
  <si>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</si>
  <si>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</si>
  <si>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</si>
  <si>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</si>
  <si>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</si>
  <si>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</si>
  <si>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</si>
  <si>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</si>
  <si>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</si>
  <si>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</si>
  <si>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</si>
  <si>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</si>
  <si>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</si>
  <si>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</si>
  <si>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</si>
  <si>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</si>
  <si>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</si>
  <si>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</si>
  <si>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</si>
  <si>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</si>
  <si>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</si>
  <si>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</si>
  <si>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</si>
  <si>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</si>
  <si>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</si>
  <si>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</si>
  <si>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</si>
  <si>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</si>
  <si>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</si>
  <si>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</si>
  <si>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</si>
  <si>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</si>
  <si>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</si>
  <si>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</si>
  <si>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</si>
  <si>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</si>
  <si>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</si>
  <si>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</si>
  <si>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</si>
  <si>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</si>
  <si>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</si>
  <si>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</si>
  <si>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</si>
  <si>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</si>
  <si>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</si>
  <si>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</si>
  <si>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</si>
  <si>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</si>
  <si>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</si>
  <si>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</si>
  <si>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</si>
  <si>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</si>
  <si>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</si>
  <si>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</si>
  <si>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</si>
  <si>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</si>
  <si>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</si>
  <si>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</si>
  <si>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</si>
  <si>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</si>
  <si>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</si>
  <si>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</si>
  <si>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</si>
  <si>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</si>
  <si>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</si>
  <si>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</si>
  <si>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</si>
  <si>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</si>
  <si>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</si>
  <si>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</si>
  <si>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</si>
  <si>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</si>
  <si>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</si>
  <si>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</si>
  <si>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</si>
  <si>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</si>
  <si>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</si>
  <si>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</si>
  <si>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</si>
  <si>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</si>
  <si>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</si>
  <si>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</si>
  <si>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</si>
  <si>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</si>
  <si>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</si>
  <si>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</si>
  <si>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</si>
  <si>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</si>
  <si>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</si>
  <si>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</si>
  <si>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</si>
  <si>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</si>
  <si>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</si>
  <si>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</si>
  <si>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</si>
  <si>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</si>
  <si>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</si>
  <si>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</si>
  <si>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</si>
  <si>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</si>
  <si>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</si>
  <si>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</si>
  <si>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</si>
  <si>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</si>
  <si>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</si>
  <si>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</si>
  <si>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</si>
  <si>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</si>
  <si>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</si>
  <si>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</si>
  <si>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</si>
  <si>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</si>
  <si>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</si>
  <si>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</si>
  <si>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</si>
  <si>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</si>
  <si>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</si>
  <si>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</si>
  <si>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</si>
  <si>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</si>
  <si>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</si>
  <si>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</si>
  <si>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</si>
  <si>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</si>
  <si>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</si>
  <si>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</si>
  <si>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</si>
  <si>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</si>
  <si>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</si>
  <si>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</si>
  <si>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</si>
  <si>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</si>
  <si>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</si>
  <si>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</si>
  <si>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</si>
  <si>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</si>
  <si>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</si>
  <si>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</si>
  <si>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</si>
  <si>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</si>
  <si>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</si>
  <si>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</si>
  <si>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</si>
  <si>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</si>
  <si>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</si>
  <si>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</si>
  <si>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</si>
  <si>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</si>
  <si>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</si>
  <si>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</si>
  <si>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</si>
  <si>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</si>
  <si>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</si>
  <si>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</si>
  <si>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</si>
  <si>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</si>
  <si>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</si>
  <si>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</si>
  <si>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</si>
  <si>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</si>
  <si>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</si>
  <si>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</si>
  <si>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</si>
  <si>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</si>
  <si>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</si>
  <si>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</si>
  <si>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</si>
  <si>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</si>
  <si>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</si>
  <si>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</si>
  <si>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</si>
  <si>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</si>
  <si>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</si>
  <si>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</si>
  <si>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</si>
  <si>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</si>
  <si>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</si>
  <si>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</si>
  <si>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</si>
  <si>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</si>
  <si>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</si>
  <si>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</si>
  <si>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</si>
  <si>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</si>
  <si>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</si>
  <si>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</si>
  <si>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</si>
  <si>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</si>
  <si>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</si>
  <si>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</si>
  <si>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</si>
  <si>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</si>
  <si>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</si>
  <si>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</si>
  <si>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</si>
  <si>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</si>
  <si>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</si>
  <si>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</si>
  <si>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</si>
  <si>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</si>
  <si>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</si>
  <si>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</si>
  <si>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</si>
  <si>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</si>
  <si>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</si>
  <si>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</si>
  <si>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</si>
  <si>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</si>
  <si>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</si>
  <si>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</si>
  <si>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</si>
  <si>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</si>
  <si>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</si>
  <si>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</si>
  <si>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</si>
  <si>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</si>
  <si>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</si>
  <si>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</si>
  <si>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</si>
  <si>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</si>
  <si>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</si>
  <si>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</si>
  <si>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</si>
  <si>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</si>
  <si>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</si>
  <si>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</si>
  <si>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</si>
  <si>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</si>
  <si>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</si>
  <si>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</si>
  <si>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</si>
  <si>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</si>
  <si>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</si>
  <si>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</si>
  <si>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</si>
  <si>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</si>
  <si>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</si>
  <si>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</si>
  <si>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</si>
  <si>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</si>
  <si>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</si>
  <si>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</si>
  <si>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</si>
  <si>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</si>
  <si>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</si>
  <si>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</si>
  <si>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</si>
  <si>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</si>
  <si>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</si>
  <si>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</si>
  <si>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</si>
  <si>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</si>
  <si>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</si>
  <si>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</si>
  <si>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</si>
  <si>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</si>
  <si>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</si>
  <si>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</si>
  <si>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</si>
  <si>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</si>
  <si>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</si>
  <si>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</si>
  <si>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</si>
  <si>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</si>
  <si>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</si>
  <si>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</si>
  <si>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</si>
  <si>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</si>
  <si>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</si>
  <si>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</si>
  <si>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</si>
  <si>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</si>
  <si>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</si>
  <si>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</si>
  <si>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</si>
  <si>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</si>
  <si>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</si>
  <si>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</si>
  <si>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</si>
  <si>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</si>
  <si>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</si>
  <si>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</si>
  <si>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</si>
  <si>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</si>
  <si>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</si>
  <si>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</si>
  <si>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</si>
  <si>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</si>
  <si>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</si>
  <si>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</si>
  <si>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</si>
  <si>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</si>
  <si>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</si>
  <si>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</si>
  <si>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</si>
  <si>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</si>
  <si>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</si>
  <si>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</si>
  <si>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</si>
  <si>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</si>
  <si>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</si>
  <si>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</si>
  <si>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</si>
  <si>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</si>
  <si>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</si>
  <si>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</si>
  <si>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</si>
  <si>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</si>
  <si>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</si>
  <si>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</si>
  <si>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</si>
  <si>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</si>
  <si>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</si>
  <si>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</si>
  <si>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</si>
  <si>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</si>
  <si>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</si>
  <si>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</si>
  <si>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</si>
  <si>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</si>
  <si>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</si>
  <si>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</si>
  <si>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</si>
  <si>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</si>
  <si>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</si>
  <si>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</si>
  <si>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</si>
  <si>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</si>
  <si>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</si>
  <si>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</si>
  <si>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</si>
  <si>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</si>
  <si>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</si>
  <si>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</si>
  <si>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</si>
  <si>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</si>
  <si>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</si>
  <si>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</si>
  <si>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</si>
  <si>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</si>
  <si>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</si>
  <si>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</si>
  <si>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</si>
  <si>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</si>
  <si>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</si>
  <si>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</si>
  <si>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</si>
  <si>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</si>
  <si>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</si>
  <si>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</si>
  <si>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</si>
  <si>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</si>
  <si>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</si>
  <si>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</si>
  <si>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</si>
  <si>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</si>
  <si>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</si>
  <si>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</si>
  <si>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</si>
  <si>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</si>
  <si>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</si>
  <si>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</si>
  <si>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</si>
  <si>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</si>
  <si>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</si>
  <si>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</si>
  <si>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</si>
  <si>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</si>
  <si>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</si>
  <si>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</si>
  <si>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</si>
  <si>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</si>
  <si>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</si>
  <si>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</si>
  <si>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</si>
  <si>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</si>
  <si>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</si>
  <si>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</si>
  <si>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</si>
  <si>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</si>
  <si>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</si>
  <si>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</si>
  <si>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</si>
  <si>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</si>
  <si>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</si>
  <si>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</si>
  <si>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</si>
  <si>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</si>
  <si>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</si>
  <si>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</si>
  <si>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</si>
  <si>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</si>
  <si>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</si>
  <si>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</si>
  <si>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</si>
  <si>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</si>
  <si>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</si>
  <si>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</si>
  <si>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</si>
  <si>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</si>
  <si>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</si>
  <si>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</si>
  <si>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</si>
  <si>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</si>
  <si>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</si>
  <si>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</si>
  <si>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</si>
  <si>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</si>
  <si>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</si>
  <si>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</si>
  <si>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</si>
  <si>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</si>
  <si>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</si>
  <si>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</si>
  <si>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</si>
  <si>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</si>
  <si>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</si>
  <si>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</si>
  <si>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</si>
  <si>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</si>
  <si>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</si>
  <si>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</si>
  <si>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</si>
  <si>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</si>
  <si>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</si>
  <si>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</si>
  <si>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</si>
  <si>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</si>
  <si>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</si>
  <si>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</si>
  <si>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</si>
  <si>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</si>
  <si>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</si>
  <si>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</si>
  <si>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</si>
  <si>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</si>
  <si>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</si>
  <si>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</si>
  <si>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</si>
  <si>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</si>
  <si>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</si>
  <si>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</si>
  <si>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</si>
  <si>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</si>
  <si>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</si>
  <si>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</si>
  <si>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</si>
  <si>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</si>
  <si>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</si>
  <si>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</si>
  <si>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</si>
  <si>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</si>
  <si>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</si>
  <si>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</si>
  <si>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</si>
  <si>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</si>
  <si>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</si>
  <si>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</si>
  <si>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</si>
  <si>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</si>
  <si>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</si>
  <si>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</si>
  <si>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</si>
  <si>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</si>
  <si>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</si>
  <si>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</si>
  <si>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</si>
  <si>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</si>
  <si>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</si>
  <si>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</si>
  <si>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</si>
  <si>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</si>
  <si>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</si>
  <si>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</si>
  <si>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</si>
  <si>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</si>
  <si>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</si>
  <si>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</si>
  <si>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</si>
  <si>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</si>
  <si>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</si>
  <si>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</si>
  <si>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</si>
  <si>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</si>
  <si>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</si>
  <si>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</si>
  <si>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</si>
  <si>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</si>
  <si>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</si>
  <si>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</si>
  <si>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</si>
  <si>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</si>
  <si>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</si>
  <si>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</si>
  <si>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</si>
  <si>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</si>
  <si>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</si>
  <si>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</si>
  <si>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</si>
  <si>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</si>
  <si>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</si>
  <si>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</si>
  <si>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</si>
  <si>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</si>
  <si>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</si>
  <si>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</si>
  <si>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</si>
  <si>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</si>
  <si>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</si>
  <si>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</si>
  <si>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</si>
  <si>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</si>
  <si>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</si>
  <si>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</si>
  <si>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</si>
  <si>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</si>
  <si>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</si>
  <si>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</si>
  <si>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</si>
  <si>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</si>
  <si>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</si>
  <si>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</si>
  <si>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</si>
  <si>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</si>
  <si>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</si>
  <si>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</si>
  <si>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</si>
  <si>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</si>
  <si>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</si>
  <si>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</si>
  <si>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</si>
  <si>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</si>
  <si>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</si>
  <si>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</si>
  <si>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</si>
  <si>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</si>
  <si>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</si>
  <si>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</si>
  <si>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</si>
  <si>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</si>
  <si>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</si>
  <si>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</si>
  <si>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</si>
  <si>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</si>
  <si>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</si>
  <si>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</si>
  <si>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</si>
  <si>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</si>
  <si>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</si>
  <si>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</si>
  <si>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</si>
  <si>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</si>
  <si>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</si>
  <si>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</si>
  <si>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</si>
  <si>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</si>
  <si>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</si>
  <si>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</si>
  <si>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</si>
  <si>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</si>
  <si>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</si>
  <si>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</si>
  <si>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</si>
  <si>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</si>
  <si>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</si>
  <si>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</si>
  <si>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</si>
  <si>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</si>
  <si>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</si>
  <si>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</si>
  <si>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</si>
  <si>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</si>
  <si>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</si>
  <si>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</si>
  <si>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</si>
  <si>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</si>
  <si>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</si>
  <si>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</si>
  <si>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</si>
  <si>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</si>
  <si>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</si>
  <si>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</si>
  <si>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</si>
  <si>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</si>
  <si>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</si>
  <si>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</si>
  <si>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</si>
  <si>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</si>
  <si>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</si>
  <si>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</si>
  <si>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</si>
  <si>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</si>
  <si>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</si>
  <si>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</si>
  <si>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</si>
  <si>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</si>
  <si>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</si>
  <si>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</si>
  <si>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</si>
  <si>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</si>
  <si>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</si>
  <si>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</si>
  <si>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</si>
  <si>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</si>
  <si>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</si>
  <si>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</si>
  <si>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</si>
  <si>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</si>
  <si>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</si>
  <si>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</si>
  <si>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</si>
  <si>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</si>
  <si>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</si>
  <si>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</si>
  <si>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</si>
  <si>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</si>
  <si>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</si>
  <si>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</si>
  <si>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</si>
  <si>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</si>
  <si>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</si>
  <si>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</si>
  <si>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</si>
  <si>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</si>
  <si>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</si>
  <si>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</si>
  <si>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</si>
  <si>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</si>
  <si>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</si>
  <si>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</si>
  <si>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</si>
  <si>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</si>
  <si>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</si>
  <si>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</si>
  <si>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</si>
  <si>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</si>
  <si>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</si>
  <si>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</si>
  <si>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</si>
  <si>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</si>
  <si>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</si>
  <si>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</si>
  <si>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</si>
  <si>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</si>
  <si>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</si>
  <si>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</si>
  <si>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</si>
  <si>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</si>
  <si>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</si>
  <si>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</si>
  <si>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</si>
  <si>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</si>
  <si>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</si>
  <si>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</si>
  <si>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</si>
  <si>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</si>
  <si>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</si>
  <si>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</si>
  <si>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</si>
  <si>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</si>
  <si>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</si>
  <si>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</si>
  <si>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</si>
  <si>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</si>
  <si>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</si>
  <si>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</si>
  <si>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</si>
  <si>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</si>
  <si>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</si>
  <si>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</si>
  <si>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</si>
  <si>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</si>
  <si>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</si>
  <si>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</si>
  <si>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</si>
  <si>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</si>
  <si>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</si>
  <si>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</si>
  <si>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</si>
  <si>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</si>
  <si>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</si>
  <si>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</si>
  <si>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</si>
  <si>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</si>
  <si>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</si>
  <si>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</si>
  <si>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</si>
  <si>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</si>
  <si>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</si>
  <si>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</si>
  <si>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</si>
  <si>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</si>
  <si>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</si>
  <si>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</si>
  <si>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</si>
  <si>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</si>
  <si>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</si>
  <si>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</si>
  <si>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</si>
  <si>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</si>
  <si>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</si>
  <si>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</si>
  <si>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</si>
  <si>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</si>
  <si>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</si>
  <si>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</si>
  <si>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</si>
  <si>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</si>
  <si>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</si>
  <si>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</si>
  <si>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</si>
  <si>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</si>
  <si>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</si>
  <si>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</si>
  <si>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</si>
  <si>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</si>
  <si>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</si>
  <si>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</si>
  <si>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</si>
  <si>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</si>
  <si>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</si>
  <si>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</si>
  <si>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</si>
  <si>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</si>
  <si>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</si>
  <si>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</si>
  <si>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</si>
  <si>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</si>
  <si>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</si>
  <si>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</si>
  <si>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</si>
  <si>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</si>
  <si>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</si>
  <si>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</si>
  <si>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</si>
  <si>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</si>
  <si>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</si>
  <si>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</si>
  <si>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</si>
  <si>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</si>
  <si>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</si>
  <si>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</si>
  <si>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</si>
  <si>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</si>
  <si>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</si>
  <si>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</si>
  <si>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</si>
  <si>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</si>
  <si>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</si>
  <si>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</si>
  <si>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</si>
  <si>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</si>
  <si>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</si>
  <si>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</si>
  <si>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</si>
  <si>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</si>
  <si>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</si>
  <si>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</si>
  <si>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</si>
  <si>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</si>
  <si>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</si>
  <si>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</si>
  <si>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</si>
  <si>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</si>
  <si>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</si>
  <si>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</si>
  <si>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</si>
  <si>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</si>
  <si>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</si>
  <si>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</si>
  <si>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</si>
  <si>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</si>
  <si>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</si>
  <si>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</si>
  <si>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</si>
  <si>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</si>
  <si>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</si>
  <si>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</si>
  <si>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</si>
  <si>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</si>
  <si>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</si>
  <si>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</si>
  <si>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</si>
  <si>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</si>
  <si>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</si>
  <si>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</si>
  <si>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</si>
  <si>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</si>
  <si>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</si>
  <si>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</si>
  <si>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</si>
  <si>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</si>
  <si>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</si>
  <si>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</si>
  <si>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</si>
  <si>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</si>
  <si>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</si>
  <si>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</si>
  <si>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</si>
  <si>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</si>
  <si>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</si>
  <si>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</si>
  <si>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</si>
  <si>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</si>
  <si>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</si>
  <si>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</si>
  <si>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</si>
  <si>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</si>
  <si>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</si>
  <si>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</si>
  <si>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</si>
  <si>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</si>
  <si>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</si>
  <si>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</si>
  <si>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</si>
  <si>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</si>
  <si>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</si>
  <si>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</si>
  <si>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</si>
  <si>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</si>
  <si>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</si>
  <si>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</si>
  <si>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</si>
  <si>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</si>
  <si>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</si>
  <si>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</si>
  <si>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</si>
  <si>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</si>
  <si>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</si>
  <si>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</si>
  <si>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</si>
  <si>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</si>
  <si>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</si>
  <si>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</si>
  <si>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</si>
  <si>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</si>
  <si>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</si>
  <si>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</si>
  <si>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</si>
  <si>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</si>
  <si>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</si>
  <si>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</si>
  <si>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</si>
  <si>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</si>
  <si>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</si>
  <si>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</si>
  <si>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</si>
  <si>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</si>
  <si>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</si>
  <si>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</si>
  <si>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</si>
  <si>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</si>
  <si>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</si>
  <si>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</si>
  <si>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</si>
  <si>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</si>
  <si>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</si>
  <si>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</si>
  <si>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</si>
  <si>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</si>
  <si>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</si>
  <si>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</si>
  <si>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</si>
  <si>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</si>
  <si>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</si>
  <si>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</si>
  <si>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</si>
  <si>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</si>
  <si>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</si>
  <si>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</si>
  <si>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</si>
  <si>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</si>
  <si>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</si>
  <si>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</si>
  <si>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</si>
  <si>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</si>
  <si>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</si>
  <si>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</si>
  <si>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</si>
  <si>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</si>
  <si>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</si>
  <si>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</si>
  <si>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</si>
  <si>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</si>
  <si>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</si>
  <si>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</si>
  <si>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</si>
  <si>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</si>
  <si>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</si>
  <si>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</si>
  <si>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</si>
  <si>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</si>
  <si>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</si>
  <si>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</si>
  <si>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</si>
  <si>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</si>
  <si>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</si>
  <si>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</si>
  <si>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</si>
  <si>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</si>
  <si>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</si>
  <si>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</si>
  <si>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</si>
  <si>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</si>
  <si>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</si>
  <si>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</si>
  <si>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</si>
  <si>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</si>
  <si>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</si>
  <si>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</si>
  <si>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</si>
  <si>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</si>
  <si>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</si>
  <si>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</si>
  <si>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</si>
  <si>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</si>
  <si>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</si>
  <si>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</si>
  <si>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</si>
  <si>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</si>
  <si>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</si>
  <si>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</si>
  <si>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</si>
  <si>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</si>
  <si>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</si>
  <si>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</si>
  <si>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</si>
  <si>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</si>
  <si>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</si>
  <si>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</si>
  <si>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</si>
  <si>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</si>
  <si>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</si>
  <si>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</si>
  <si>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</si>
  <si>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</si>
  <si>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</si>
  <si>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</si>
  <si>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</si>
  <si>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</si>
  <si>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</si>
  <si>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</si>
  <si>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</si>
  <si>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</si>
  <si>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</si>
  <si>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</si>
  <si>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</si>
  <si>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</si>
  <si>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</si>
  <si>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</si>
  <si>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</si>
  <si>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</si>
  <si>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</si>
  <si>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</si>
  <si>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</si>
  <si>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</si>
  <si>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</si>
  <si>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</si>
  <si>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</si>
  <si>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</si>
  <si>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</si>
  <si>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</si>
  <si>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</si>
  <si>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</si>
  <si>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</si>
  <si>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</si>
  <si>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</si>
  <si>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</si>
  <si>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</si>
  <si>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</si>
  <si>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</si>
  <si>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</si>
  <si>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</si>
  <si>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</si>
  <si>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</si>
  <si>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</si>
  <si>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</si>
  <si>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</si>
  <si>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</si>
  <si>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</si>
  <si>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</si>
  <si>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</si>
  <si>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</si>
  <si>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</si>
  <si>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</si>
  <si>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</si>
  <si>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</si>
  <si>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</si>
  <si>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</si>
  <si>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</si>
  <si>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</si>
  <si>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</si>
  <si>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</si>
  <si>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</si>
  <si>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</si>
  <si>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</si>
  <si>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</si>
  <si>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</si>
  <si>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</si>
  <si>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</si>
  <si>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</si>
  <si>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</si>
  <si>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</si>
  <si>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</si>
  <si>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</si>
  <si>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</si>
  <si>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</si>
  <si>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</si>
  <si>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</si>
  <si>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</si>
  <si>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</si>
  <si>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</si>
  <si>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</si>
  <si>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</si>
  <si>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</si>
  <si>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</si>
  <si>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</si>
  <si>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</si>
  <si>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</si>
  <si>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</si>
  <si>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</si>
  <si>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</si>
  <si>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</si>
  <si>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</si>
  <si>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</si>
  <si>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</si>
  <si>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</si>
  <si>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</si>
  <si>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</si>
  <si>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</si>
  <si>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</si>
  <si>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</si>
  <si>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</si>
  <si>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</si>
  <si>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</si>
  <si>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</si>
  <si>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</si>
  <si>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</si>
  <si>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</si>
  <si>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</si>
  <si>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</si>
  <si>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</si>
  <si>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</si>
  <si>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</si>
  <si>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</si>
  <si>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</si>
  <si>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</si>
  <si>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</si>
  <si>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</si>
  <si>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</si>
  <si>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</si>
  <si>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</si>
  <si>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</si>
  <si>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</si>
  <si>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</si>
  <si>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</si>
  <si>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</si>
  <si>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</si>
  <si>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</si>
  <si>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</si>
  <si>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</si>
  <si>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</si>
  <si>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</si>
  <si>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</si>
  <si>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</si>
  <si>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</si>
  <si>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</si>
  <si>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</si>
  <si>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</si>
  <si>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</si>
  <si>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</si>
  <si>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</si>
  <si>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</si>
  <si>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</si>
  <si>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</si>
  <si>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</si>
  <si>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</si>
  <si>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</si>
  <si>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</si>
  <si>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</si>
  <si>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</si>
  <si>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</si>
  <si>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</si>
  <si>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</si>
  <si>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</si>
  <si>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</si>
  <si>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</si>
  <si>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</si>
  <si>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</si>
  <si>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</si>
  <si>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</si>
  <si>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</si>
  <si>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</si>
  <si>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</si>
  <si>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</si>
  <si>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</si>
  <si>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</si>
  <si>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</si>
  <si>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</si>
  <si>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</si>
  <si>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</si>
  <si>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</si>
  <si>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</si>
  <si>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</si>
  <si>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</si>
  <si>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</si>
  <si>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</si>
  <si>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</si>
  <si>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</si>
  <si>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</si>
  <si>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</si>
  <si>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</si>
  <si>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</si>
  <si>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</si>
  <si>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</si>
  <si>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</si>
  <si>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</si>
  <si>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</si>
  <si>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</si>
  <si>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</si>
  <si>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</si>
  <si>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</si>
  <si>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</si>
  <si>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</si>
  <si>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</si>
  <si>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</si>
  <si>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</si>
  <si>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</si>
  <si>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</si>
  <si>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</si>
  <si>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</si>
  <si>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</si>
  <si>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</si>
  <si>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</si>
  <si>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</si>
  <si>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</si>
  <si>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</si>
  <si>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</si>
  <si>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</si>
  <si>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</si>
  <si>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</si>
  <si>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</si>
  <si>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</si>
  <si>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</si>
  <si>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</si>
  <si>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</si>
  <si>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</si>
  <si>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</si>
  <si>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</si>
  <si>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</si>
  <si>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</si>
  <si>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</si>
  <si>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</si>
  <si>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</si>
  <si>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</si>
  <si>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</si>
  <si>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</si>
  <si>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</si>
  <si>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</si>
  <si>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</si>
  <si>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</si>
  <si>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</si>
  <si>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</si>
  <si>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</si>
  <si>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</si>
  <si>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</si>
  <si>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</si>
  <si>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</si>
  <si>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</si>
  <si>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</si>
  <si>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</si>
  <si>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</si>
  <si>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</si>
  <si>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</si>
  <si>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</si>
  <si>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</si>
  <si>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</si>
  <si>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</si>
  <si>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</si>
  <si>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</si>
  <si>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</si>
  <si>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</si>
  <si>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</si>
  <si>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</si>
  <si>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</si>
  <si>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</si>
  <si>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</si>
  <si>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</si>
  <si>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</si>
  <si>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</si>
  <si>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</si>
  <si>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</si>
  <si>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</si>
  <si>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</si>
  <si>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</si>
  <si>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</si>
  <si>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</si>
  <si>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</si>
  <si>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</si>
  <si>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</si>
  <si>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</si>
  <si>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</si>
  <si>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</si>
  <si>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</si>
  <si>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</si>
  <si>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</si>
  <si>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</si>
  <si>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</si>
  <si>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</si>
  <si>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</si>
  <si>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</si>
  <si>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</si>
  <si>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</si>
  <si>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</si>
  <si>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</si>
  <si>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</si>
  <si>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</si>
  <si>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</si>
  <si>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</si>
  <si>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</si>
  <si>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</si>
  <si>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</si>
  <si>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</si>
  <si>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</si>
  <si>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</si>
  <si>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</si>
  <si>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</si>
  <si>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</si>
  <si>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</si>
  <si>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</si>
  <si>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</si>
  <si>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</si>
  <si>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</si>
  <si>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</si>
  <si>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</si>
  <si>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</si>
  <si>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</si>
  <si>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</si>
  <si>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</si>
  <si>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</si>
  <si>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</si>
  <si>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</si>
  <si>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</si>
  <si>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</si>
  <si>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</si>
  <si>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</si>
  <si>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</si>
  <si>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</si>
  <si>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</si>
  <si>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</si>
  <si>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</si>
  <si>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</si>
  <si>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</si>
  <si>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</si>
  <si>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</si>
  <si>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</si>
  <si>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</si>
  <si>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</si>
  <si>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</si>
  <si>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</si>
  <si>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</si>
  <si>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</si>
  <si>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</si>
  <si>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</si>
  <si>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</si>
  <si>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</si>
  <si>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</si>
  <si>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</si>
  <si>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</si>
  <si>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</si>
  <si>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</si>
  <si>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</si>
  <si>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</si>
  <si>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</si>
  <si>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</si>
  <si>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</si>
  <si>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</si>
  <si>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</si>
  <si>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</si>
  <si>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</si>
  <si>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</si>
  <si>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</si>
  <si>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</si>
  <si>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</si>
  <si>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</si>
  <si>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</si>
  <si>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</si>
  <si>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</si>
  <si>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</si>
  <si>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</si>
  <si>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</si>
  <si>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</si>
  <si>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</si>
  <si>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</si>
  <si>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</si>
  <si>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</si>
  <si>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</si>
  <si>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</si>
  <si>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</si>
  <si>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</si>
  <si>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</si>
  <si>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</si>
  <si>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</si>
  <si>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</si>
  <si>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</si>
  <si>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</si>
  <si>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</si>
  <si>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</si>
  <si>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</si>
  <si>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</si>
  <si>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</si>
  <si>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</si>
  <si>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</si>
  <si>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</si>
  <si>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</si>
  <si>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</si>
  <si>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</si>
  <si>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</si>
  <si>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</si>
  <si>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</si>
  <si>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</si>
  <si>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</si>
  <si>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</si>
  <si>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</si>
  <si>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</si>
  <si>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</si>
  <si>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</si>
  <si>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</si>
  <si>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</si>
  <si>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</si>
  <si>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</si>
  <si>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</si>
  <si>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</si>
  <si>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</si>
  <si>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</si>
  <si>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</si>
  <si>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</si>
  <si>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</si>
  <si>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</si>
  <si>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</si>
  <si>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</si>
  <si>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</si>
  <si>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</si>
  <si>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</si>
  <si>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</si>
  <si>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</si>
  <si>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</si>
  <si>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</si>
  <si>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</si>
  <si>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</si>
  <si>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</si>
  <si>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</si>
  <si>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</si>
  <si>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</si>
  <si>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</si>
  <si>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</si>
  <si>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</si>
  <si>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</si>
  <si>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</si>
  <si>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</si>
  <si>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</si>
  <si>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</si>
  <si>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</si>
  <si>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</si>
  <si>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</si>
  <si>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</si>
  <si>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</si>
  <si>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</si>
  <si>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</si>
  <si>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</si>
  <si>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</si>
  <si>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</si>
  <si>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</si>
  <si>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</si>
  <si>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</si>
  <si>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</si>
  <si>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</si>
  <si>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</si>
  <si>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</si>
  <si>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</si>
  <si>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</si>
  <si>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</si>
  <si>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</si>
  <si>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</si>
  <si>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</si>
  <si>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</si>
  <si>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</si>
  <si>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</si>
  <si>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</si>
  <si>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</si>
  <si>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</si>
  <si>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</si>
  <si>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</si>
  <si>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</si>
  <si>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</si>
  <si>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</si>
  <si>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</si>
  <si>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</si>
  <si>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</si>
  <si>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</si>
  <si>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</si>
  <si>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</si>
  <si>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</si>
  <si>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</si>
  <si>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</si>
  <si>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</si>
  <si>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</si>
  <si>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</si>
  <si>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</si>
  <si>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</si>
  <si>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</si>
  <si>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</si>
  <si>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</si>
  <si>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</si>
  <si>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</si>
  <si>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</si>
  <si>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</si>
  <si>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</si>
  <si>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</si>
  <si>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</si>
  <si>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</si>
  <si>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</si>
  <si>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</si>
  <si>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</si>
  <si>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</si>
  <si>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</si>
  <si>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</si>
  <si>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</si>
  <si>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</si>
  <si>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</si>
  <si>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</si>
  <si>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</si>
  <si>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</si>
  <si>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</si>
  <si>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</si>
  <si>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</si>
  <si>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</si>
  <si>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</si>
  <si>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</si>
  <si>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</si>
  <si>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</si>
  <si>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</si>
  <si>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</si>
  <si>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</si>
  <si>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</si>
  <si>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</si>
  <si>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</si>
  <si>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</si>
  <si>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</si>
  <si>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</si>
  <si>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</si>
  <si>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</si>
  <si>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</si>
  <si>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</si>
  <si>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</si>
  <si>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</si>
  <si>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</si>
  <si>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</si>
  <si>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</si>
  <si>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</si>
  <si>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</si>
  <si>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</si>
  <si>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</si>
  <si>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</si>
  <si>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</si>
  <si>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</si>
  <si>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</si>
  <si>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</si>
  <si>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</si>
  <si>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</si>
  <si>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</si>
  <si>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</si>
  <si>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</si>
  <si>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</si>
  <si>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</si>
  <si>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</si>
  <si>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</si>
  <si>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</si>
  <si>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</si>
  <si>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</si>
  <si>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</si>
  <si>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</si>
  <si>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</si>
  <si>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</si>
  <si>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</si>
  <si>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</si>
  <si>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</si>
  <si>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</si>
  <si>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</si>
  <si>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</si>
  <si>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</si>
  <si>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</si>
  <si>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</si>
  <si>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</si>
  <si>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</si>
  <si>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</si>
  <si>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</si>
  <si>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</si>
  <si>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</si>
  <si>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</si>
  <si>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</si>
  <si>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</si>
  <si>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</si>
  <si>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</si>
  <si>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</si>
  <si>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</si>
  <si>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</si>
  <si>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</si>
  <si>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</si>
  <si>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</si>
  <si>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</si>
  <si>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</si>
  <si>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</si>
  <si>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</si>
  <si>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</si>
  <si>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</si>
  <si>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</si>
  <si>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</si>
  <si>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</si>
  <si>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</si>
  <si>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</si>
  <si>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</si>
  <si>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</si>
  <si>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</si>
  <si>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</si>
  <si>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</si>
  <si>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</si>
  <si>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</si>
  <si>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</si>
  <si>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</si>
  <si>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</si>
  <si>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</si>
  <si>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</si>
  <si>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</si>
  <si>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</si>
  <si>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</si>
  <si>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</si>
  <si>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</si>
  <si>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</si>
  <si>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</si>
  <si>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</si>
  <si>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</si>
  <si>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</si>
  <si>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</si>
  <si>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</si>
  <si>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</si>
  <si>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</si>
  <si>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</si>
  <si>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</si>
  <si>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</si>
  <si>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</si>
  <si>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</si>
  <si>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</si>
  <si>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</si>
  <si>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</si>
  <si>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</si>
  <si>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</si>
  <si>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</si>
  <si>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</si>
  <si>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</si>
  <si>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</si>
  <si>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</si>
  <si>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</si>
  <si>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</si>
  <si>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</si>
  <si>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</si>
  <si>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</si>
  <si>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</si>
  <si>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</si>
  <si>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</si>
  <si>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</si>
  <si>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</si>
  <si>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</si>
  <si>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</si>
  <si>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</si>
  <si>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</si>
  <si>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</si>
  <si>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</si>
  <si>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</si>
  <si>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</si>
  <si>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</si>
  <si>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</si>
  <si>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</si>
  <si>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</si>
  <si>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</si>
  <si>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</si>
  <si>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</si>
  <si>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</si>
  <si>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</si>
  <si>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</si>
  <si>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</si>
  <si>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</si>
  <si>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</si>
  <si>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</si>
  <si>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</si>
  <si>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</si>
  <si>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</si>
  <si>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</si>
  <si>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</si>
  <si>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</si>
  <si>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</si>
  <si>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</si>
  <si>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</si>
  <si>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</si>
  <si>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</si>
  <si>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</si>
  <si>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</si>
  <si>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</si>
  <si>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</si>
  <si>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</si>
  <si>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</si>
  <si>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</si>
  <si>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</si>
  <si>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</si>
  <si>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</si>
  <si>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</si>
  <si>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</si>
  <si>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</si>
  <si>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</si>
  <si>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</si>
  <si>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</si>
  <si>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</si>
  <si>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</si>
  <si>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</si>
  <si>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</si>
  <si>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</si>
  <si>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</si>
  <si>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</si>
  <si>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</si>
  <si>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</si>
  <si>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</si>
  <si>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</si>
  <si>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</si>
  <si>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</si>
  <si>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</si>
  <si>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</si>
  <si>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</si>
  <si>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</si>
  <si>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</si>
  <si>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</si>
  <si>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</si>
  <si>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</si>
  <si>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</si>
  <si>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</si>
  <si>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</si>
  <si>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</si>
  <si>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</si>
  <si>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</si>
  <si>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</si>
  <si>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</si>
  <si>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</si>
  <si>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</si>
  <si>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</si>
  <si>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</si>
  <si>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</si>
  <si>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</si>
  <si>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</si>
  <si>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</si>
  <si>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</si>
  <si>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</si>
  <si>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</si>
  <si>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</si>
  <si>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</si>
  <si>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</si>
  <si>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</si>
  <si>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</si>
  <si>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</si>
  <si>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</si>
  <si>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</si>
  <si>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</si>
  <si>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</si>
  <si>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</si>
  <si>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</si>
  <si>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</si>
  <si>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</si>
  <si>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</si>
  <si>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</si>
  <si>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</si>
  <si>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</si>
  <si>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</si>
  <si>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</si>
  <si>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</si>
  <si>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</si>
  <si>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</si>
  <si>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</si>
  <si>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</si>
  <si>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</si>
  <si>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</si>
  <si>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</si>
  <si>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</si>
  <si>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</si>
  <si>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</si>
  <si>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</si>
  <si>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</si>
  <si>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</si>
  <si>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</si>
  <si>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</si>
  <si>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</si>
  <si>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</si>
  <si>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</si>
  <si>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</si>
  <si>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</si>
  <si>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</si>
  <si>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</si>
  <si>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</si>
  <si>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</si>
  <si>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</si>
  <si>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</si>
  <si>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</si>
  <si>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</si>
  <si>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</si>
  <si>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</si>
  <si>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</si>
  <si>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</si>
  <si>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</si>
  <si>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</si>
  <si>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</si>
  <si>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</si>
  <si>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</si>
  <si>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</si>
  <si>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</si>
  <si>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</si>
  <si>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</si>
  <si>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</si>
  <si>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</si>
  <si>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</si>
  <si>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</si>
  <si>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</si>
  <si>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</si>
  <si>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</si>
  <si>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</si>
  <si>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</si>
  <si>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</si>
  <si>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</si>
  <si>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</si>
  <si>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</si>
  <si>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</si>
  <si>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</si>
  <si>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</si>
  <si>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</si>
  <si>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</si>
  <si>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</si>
  <si>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</si>
  <si>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</si>
  <si>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</si>
  <si>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</si>
  <si>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</si>
  <si>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</si>
  <si>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</si>
  <si>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</si>
  <si>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</si>
  <si>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</si>
  <si>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</si>
  <si>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</si>
  <si>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</si>
  <si>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</si>
  <si>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</si>
  <si>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</si>
  <si>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</si>
  <si>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</si>
  <si>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</si>
  <si>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</si>
  <si>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</si>
  <si>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</si>
  <si>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</si>
  <si>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</si>
  <si>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</si>
  <si>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</si>
  <si>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</si>
  <si>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</si>
  <si>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</si>
  <si>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</si>
  <si>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</si>
  <si>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</si>
  <si>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</si>
  <si>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</si>
  <si>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</si>
  <si>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</si>
  <si>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</si>
  <si>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</si>
  <si>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</si>
  <si>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</si>
  <si>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</si>
  <si>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</si>
  <si>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</si>
  <si>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</si>
  <si>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</si>
  <si>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</si>
  <si>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</si>
  <si>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</si>
  <si>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</si>
  <si>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</si>
  <si>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</si>
  <si>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</si>
  <si>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</si>
  <si>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</si>
  <si>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</si>
  <si>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</si>
  <si>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</si>
  <si>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</si>
  <si>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</si>
  <si>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</si>
  <si>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</si>
  <si>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</si>
  <si>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</si>
  <si>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</si>
  <si>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</si>
  <si>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</si>
  <si>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</si>
  <si>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</si>
  <si>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</si>
  <si>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</si>
  <si>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</si>
  <si>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</si>
  <si>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</si>
  <si>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</si>
  <si>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</si>
  <si>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</si>
  <si>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</si>
  <si>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</si>
  <si>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</si>
  <si>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</si>
  <si>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</si>
  <si>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</si>
  <si>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</si>
  <si>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</si>
  <si>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</si>
  <si>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</si>
  <si>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</si>
  <si>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</si>
  <si>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</si>
  <si>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</si>
  <si>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</si>
  <si>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</si>
  <si>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</si>
  <si>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</si>
  <si>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</si>
  <si>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</si>
  <si>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</si>
  <si>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</si>
  <si>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</si>
  <si>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</si>
  <si>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</si>
  <si>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</si>
  <si>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</si>
  <si>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</si>
  <si>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</si>
  <si>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</si>
  <si>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</si>
  <si>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</si>
  <si>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</si>
  <si>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</si>
  <si>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</si>
  <si>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</si>
  <si>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</si>
  <si>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</si>
  <si>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</si>
  <si>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</si>
  <si>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</si>
  <si>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</si>
  <si>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</si>
  <si>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</si>
  <si>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</si>
  <si>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</si>
  <si>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</si>
  <si>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</si>
  <si>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</si>
  <si>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</si>
  <si>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</si>
  <si>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</si>
  <si>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</si>
  <si>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</si>
  <si>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</si>
  <si>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</si>
  <si>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</si>
  <si>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</si>
  <si>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</si>
  <si>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</si>
  <si>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</si>
  <si>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</si>
  <si>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</si>
  <si>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</si>
  <si>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</si>
  <si>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</si>
  <si>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</si>
  <si>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</si>
  <si>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</si>
  <si>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</si>
  <si>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</si>
  <si>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</si>
  <si>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</si>
  <si>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</si>
  <si>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</si>
  <si>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</si>
  <si>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</si>
  <si>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</si>
  <si>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</si>
  <si>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</si>
  <si>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</si>
  <si>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</si>
  <si>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</si>
  <si>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</si>
  <si>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</si>
  <si>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</si>
  <si>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</si>
  <si>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</si>
  <si>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</si>
  <si>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</si>
  <si>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</si>
  <si>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</si>
  <si>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</si>
  <si>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</si>
  <si>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</si>
  <si>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</si>
  <si>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</si>
  <si>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</si>
  <si>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</si>
  <si>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</si>
  <si>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</si>
  <si>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</si>
  <si>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</si>
  <si>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</si>
  <si>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</si>
  <si>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</si>
  <si>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</si>
  <si>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</si>
  <si>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</si>
  <si>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</si>
  <si>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</si>
  <si>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</si>
  <si>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</si>
  <si>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</si>
  <si>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</si>
  <si>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</si>
  <si>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</si>
  <si>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</si>
  <si>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</si>
  <si>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</si>
  <si>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</si>
  <si>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</si>
  <si>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</si>
  <si>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</si>
  <si>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</si>
  <si>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</si>
  <si>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</si>
  <si>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</si>
  <si>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</si>
  <si>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</si>
  <si>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</si>
  <si>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</si>
  <si>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</si>
  <si>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</si>
  <si>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</si>
  <si>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</si>
  <si>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</si>
  <si>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</si>
  <si>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</si>
  <si>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</si>
  <si>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</si>
  <si>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</si>
  <si>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</si>
  <si>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</si>
  <si>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</si>
  <si>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</si>
  <si>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</si>
  <si>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</si>
  <si>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</si>
  <si>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</si>
  <si>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</si>
  <si>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</si>
  <si>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</si>
  <si>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</si>
  <si>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</si>
  <si>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</si>
  <si>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</si>
  <si>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</si>
  <si>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</si>
  <si>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</si>
  <si>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</si>
  <si>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</si>
  <si>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</si>
  <si>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</si>
  <si>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</si>
  <si>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</si>
  <si>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</si>
  <si>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</si>
  <si>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</si>
  <si>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</si>
  <si>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</si>
  <si>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</si>
  <si>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</si>
  <si>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</si>
  <si>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</si>
  <si>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</si>
  <si>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</si>
  <si>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</si>
  <si>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</si>
  <si>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</si>
  <si>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</si>
  <si>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</si>
  <si>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</si>
  <si>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</si>
  <si>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</si>
  <si>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</si>
  <si>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</si>
  <si>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</si>
  <si>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</si>
  <si>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</si>
  <si>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</si>
  <si>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</si>
  <si>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</si>
  <si>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</si>
  <si>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</si>
  <si>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</si>
  <si>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</si>
  <si>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</si>
  <si>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</si>
  <si>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</si>
  <si>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</si>
  <si>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</si>
  <si>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</si>
  <si>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</si>
  <si>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</si>
  <si>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</si>
  <si>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</si>
  <si>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</si>
  <si>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</si>
  <si>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</si>
  <si>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</si>
  <si>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</si>
  <si>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</si>
  <si>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</si>
  <si>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</si>
  <si>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</si>
  <si>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</si>
  <si>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</si>
  <si>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</si>
  <si>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</si>
  <si>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</si>
  <si>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</si>
  <si>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</si>
  <si>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</si>
  <si>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</si>
  <si>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</si>
  <si>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</si>
  <si>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</si>
  <si>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</si>
  <si>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</si>
  <si>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</si>
  <si>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</si>
  <si>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</si>
  <si>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</si>
  <si>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</si>
  <si>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</si>
  <si>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</si>
  <si>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</si>
  <si>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</si>
  <si>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</si>
  <si>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</si>
  <si>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</si>
  <si>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</si>
  <si>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</si>
  <si>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</si>
  <si>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</si>
  <si>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</si>
  <si>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</si>
  <si>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</si>
  <si>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</si>
  <si>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</si>
  <si>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</si>
  <si>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</si>
  <si>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</si>
  <si>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</si>
  <si>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</si>
  <si>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</si>
  <si>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</si>
  <si>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</si>
  <si>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</si>
  <si>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</si>
  <si>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</si>
  <si>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</si>
  <si>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</si>
  <si>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</si>
  <si>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</si>
  <si>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</si>
  <si>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</si>
  <si>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</si>
  <si>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</si>
  <si>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</si>
  <si>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</si>
  <si>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</si>
  <si>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</si>
  <si>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</si>
  <si>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</si>
  <si>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</si>
  <si>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</si>
  <si>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</si>
  <si>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</si>
  <si>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</si>
  <si>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</si>
  <si>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</si>
  <si>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</si>
  <si>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</si>
  <si>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</si>
  <si>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</si>
  <si>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</si>
  <si>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</si>
  <si>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</si>
  <si>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</si>
  <si>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</si>
  <si>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</si>
  <si>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</si>
  <si>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</si>
  <si>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</si>
  <si>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</si>
  <si>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</si>
  <si>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</si>
  <si>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</si>
  <si>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</si>
  <si>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</si>
  <si>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</si>
  <si>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</si>
  <si>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</si>
  <si>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</si>
  <si>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</si>
  <si>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</si>
  <si>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</si>
  <si>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</si>
  <si>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</si>
  <si>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</si>
  <si>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</si>
  <si>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</si>
  <si>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</si>
  <si>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</si>
  <si>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</si>
  <si>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</si>
  <si>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</si>
  <si>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</si>
  <si>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</si>
  <si>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</si>
  <si>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</si>
  <si>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</si>
  <si>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</si>
  <si>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</si>
  <si>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</si>
  <si>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</si>
  <si>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</si>
  <si>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</si>
  <si>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</si>
  <si>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</si>
  <si>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</si>
  <si>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</si>
  <si>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</si>
  <si>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</si>
  <si>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</si>
  <si>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</si>
  <si>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</si>
  <si>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</si>
  <si>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</si>
  <si>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</si>
  <si>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</si>
  <si>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</si>
  <si>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</si>
  <si>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</si>
  <si>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</si>
  <si>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</si>
  <si>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</si>
  <si>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</si>
  <si>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</si>
  <si>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</si>
  <si>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</si>
  <si>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</si>
  <si>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</si>
  <si>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</si>
  <si>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</si>
  <si>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</si>
  <si>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</si>
  <si>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</si>
  <si>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</si>
  <si>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</si>
  <si>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</si>
  <si>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</si>
  <si>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</si>
  <si>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</si>
  <si>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</si>
  <si>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</si>
  <si>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</si>
  <si>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</si>
  <si>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</si>
  <si>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</si>
  <si>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</si>
  <si>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</si>
  <si>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</si>
  <si>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</si>
  <si>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</si>
  <si>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</si>
  <si>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</si>
  <si>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</si>
  <si>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</si>
  <si>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</si>
  <si>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</si>
  <si>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</si>
  <si>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</si>
  <si>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</si>
  <si>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</si>
  <si>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</si>
  <si>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</si>
  <si>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</si>
  <si>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</si>
  <si>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</si>
  <si>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</si>
  <si>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</si>
  <si>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</si>
  <si>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</si>
  <si>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</si>
  <si>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</si>
  <si>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</si>
  <si>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</si>
  <si>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</si>
  <si>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</si>
  <si>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</si>
  <si>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</si>
  <si>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</si>
  <si>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</si>
  <si>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</si>
  <si>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</si>
  <si>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</si>
  <si>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</si>
  <si>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</si>
  <si>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</si>
  <si>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</si>
  <si>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</si>
  <si>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</si>
  <si>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</si>
  <si>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</si>
  <si>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</si>
  <si>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</si>
  <si>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</si>
  <si>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</si>
  <si>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</si>
  <si>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</si>
  <si>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</si>
  <si>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</si>
  <si>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</si>
  <si>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</si>
  <si>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</si>
  <si>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</si>
  <si>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</si>
  <si>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</si>
  <si>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</si>
  <si>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</si>
  <si>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</si>
  <si>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</si>
  <si>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</si>
  <si>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</si>
  <si>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</si>
  <si>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</si>
  <si>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</si>
  <si>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</si>
  <si>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</si>
  <si>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</si>
  <si>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</si>
  <si>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</si>
  <si>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</si>
  <si>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</si>
  <si>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</si>
  <si>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</si>
  <si>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</si>
  <si>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</si>
  <si>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</si>
  <si>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</si>
  <si>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</si>
  <si>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</si>
  <si>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</si>
  <si>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</si>
  <si>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</si>
  <si>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</si>
  <si>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</si>
  <si>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</si>
  <si>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</si>
  <si>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</si>
  <si>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</si>
  <si>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</si>
  <si>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</si>
  <si>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</si>
  <si>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</si>
  <si>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</si>
  <si>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</si>
  <si>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</si>
  <si>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</si>
  <si>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</si>
  <si>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</si>
  <si>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</si>
  <si>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</si>
  <si>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</si>
  <si>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</si>
  <si>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</si>
  <si>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</si>
  <si>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</si>
  <si>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</si>
  <si>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</si>
  <si>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</si>
  <si>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</si>
  <si>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</si>
  <si>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</si>
  <si>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</si>
  <si>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</si>
  <si>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</si>
  <si>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</si>
  <si>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</si>
  <si>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</si>
  <si>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</si>
  <si>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</si>
  <si>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</si>
  <si>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</si>
  <si>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</si>
  <si>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</si>
  <si>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</si>
  <si>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</si>
  <si>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</si>
  <si>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</si>
  <si>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</si>
  <si>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</si>
  <si>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</si>
  <si>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</si>
  <si>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</si>
  <si>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</si>
  <si>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</si>
  <si>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</si>
  <si>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</si>
  <si>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</si>
  <si>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</si>
  <si>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</si>
  <si>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</si>
  <si>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</si>
  <si>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</si>
  <si>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</si>
  <si>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</si>
  <si>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</si>
  <si>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</si>
  <si>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</si>
  <si>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</si>
  <si>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</si>
  <si>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</si>
  <si>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</si>
  <si>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</si>
  <si>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</si>
  <si>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</si>
  <si>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</si>
  <si>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</si>
  <si>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</si>
  <si>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</si>
  <si>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</si>
  <si>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</si>
  <si>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</si>
  <si>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</si>
  <si>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</si>
  <si>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</si>
  <si>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</si>
  <si>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</si>
  <si>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</si>
  <si>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</si>
  <si>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</si>
  <si>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</si>
  <si>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</si>
  <si>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</si>
  <si>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</si>
  <si>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</si>
  <si>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</si>
  <si>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</si>
  <si>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</si>
  <si>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</si>
  <si>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</si>
  <si>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</si>
  <si>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</si>
  <si>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</si>
  <si>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</si>
  <si>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</si>
  <si>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</si>
  <si>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</si>
  <si>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</si>
  <si>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</si>
  <si>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</si>
  <si>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</si>
  <si>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</si>
  <si>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</si>
  <si>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</si>
  <si>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</si>
  <si>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</si>
  <si>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</si>
  <si>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</si>
  <si>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</si>
  <si>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</si>
  <si>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</si>
  <si>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</si>
  <si>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</si>
  <si>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</si>
  <si>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</si>
  <si>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</si>
  <si>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</si>
  <si>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</si>
  <si>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</si>
  <si>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</si>
  <si>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</si>
  <si>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</si>
  <si>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</si>
  <si>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</si>
  <si>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</si>
  <si>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</si>
  <si>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</si>
  <si>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</si>
  <si>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</si>
  <si>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</si>
  <si>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</si>
  <si>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</si>
  <si>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</si>
  <si>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</si>
  <si>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</si>
  <si>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</si>
  <si>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</si>
  <si>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</si>
  <si>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</si>
  <si>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</si>
  <si>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</si>
  <si>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</si>
  <si>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</si>
  <si>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</si>
  <si>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</si>
  <si>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</si>
  <si>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</si>
  <si>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</si>
  <si>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</si>
  <si>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</si>
  <si>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</si>
  <si>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</si>
  <si>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</si>
  <si>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</si>
  <si>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</si>
  <si>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</si>
  <si>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</si>
  <si>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</si>
  <si>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</si>
  <si>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</si>
  <si>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</si>
  <si>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</si>
  <si>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</si>
  <si>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</si>
  <si>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</si>
  <si>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</si>
  <si>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</si>
  <si>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</si>
  <si>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</si>
  <si>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</si>
  <si>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</si>
  <si>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</si>
  <si>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</si>
  <si>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</si>
  <si>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</si>
  <si>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</si>
  <si>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</si>
  <si>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</si>
  <si>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</si>
  <si>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</si>
  <si>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</si>
  <si>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</si>
  <si>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</si>
  <si>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</si>
  <si>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</si>
  <si>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</si>
  <si>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</si>
  <si>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</si>
  <si>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</si>
  <si>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</si>
  <si>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</si>
  <si>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</si>
  <si>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</si>
  <si>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</si>
  <si>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</si>
  <si>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</si>
  <si>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</si>
  <si>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</si>
  <si>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</si>
  <si>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</si>
  <si>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</si>
  <si>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</si>
  <si>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</si>
  <si>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</si>
  <si>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</si>
  <si>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</si>
  <si>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</si>
  <si>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</si>
  <si>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</si>
  <si>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</si>
  <si>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</si>
  <si>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</si>
  <si>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</si>
  <si>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</si>
  <si>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</si>
  <si>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</si>
  <si>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</si>
  <si>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</si>
  <si>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</si>
  <si>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</si>
  <si>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</si>
  <si>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</si>
  <si>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</si>
  <si>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</si>
  <si>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</si>
  <si>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</si>
  <si>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</si>
  <si>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</si>
  <si>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</si>
  <si>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</si>
  <si>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</si>
  <si>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</si>
  <si>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</si>
  <si>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</si>
  <si>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</si>
  <si>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</si>
  <si>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</si>
  <si>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</si>
  <si>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</si>
  <si>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</si>
  <si>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</si>
  <si>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</si>
  <si>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</si>
  <si>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</si>
  <si>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</si>
  <si>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</si>
  <si>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</si>
  <si>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</si>
  <si>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</si>
  <si>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</si>
  <si>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</si>
  <si>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</si>
  <si>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</si>
  <si>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</si>
  <si>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</si>
  <si>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</si>
  <si>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</si>
  <si>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</si>
  <si>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</si>
  <si>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</si>
  <si>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</si>
  <si>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</si>
  <si>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</si>
  <si>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</si>
  <si>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</si>
  <si>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</si>
  <si>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</si>
  <si>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</si>
  <si>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</si>
  <si>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</si>
  <si>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</si>
  <si>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</si>
  <si>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</si>
  <si>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</si>
  <si>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</si>
  <si>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</si>
  <si>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</si>
  <si>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</si>
  <si>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</si>
  <si>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</si>
  <si>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</si>
  <si>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</si>
  <si>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</si>
  <si>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</si>
  <si>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</si>
  <si>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</si>
  <si>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</si>
  <si>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</si>
  <si>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</si>
  <si>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</si>
  <si>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</si>
  <si>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</si>
  <si>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</si>
  <si>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</si>
  <si>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</si>
  <si>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</si>
  <si>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</si>
  <si>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</si>
  <si>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</si>
  <si>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</si>
  <si>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</si>
  <si>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</si>
  <si>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</si>
  <si>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</si>
  <si>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</si>
  <si>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</si>
  <si>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</si>
  <si>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</si>
  <si>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</si>
  <si>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</si>
  <si>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</si>
  <si>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</si>
  <si>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</si>
  <si>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</si>
  <si>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</si>
  <si>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</si>
  <si>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</si>
  <si>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</si>
  <si>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</si>
  <si>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</si>
  <si>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</si>
  <si>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</si>
  <si>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</si>
  <si>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</si>
  <si>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</si>
  <si>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</si>
  <si>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</si>
  <si>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</si>
  <si>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</si>
  <si>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</si>
  <si>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</si>
  <si>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</si>
  <si>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</si>
  <si>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</si>
  <si>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</si>
  <si>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</si>
  <si>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</si>
  <si>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</si>
  <si>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</si>
  <si>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</si>
  <si>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</si>
  <si>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</si>
  <si>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</si>
  <si>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</si>
  <si>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</si>
  <si>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</si>
  <si>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</si>
  <si>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</si>
  <si>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</si>
  <si>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</si>
  <si>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</si>
  <si>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</si>
  <si>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</si>
  <si>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</si>
  <si>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</si>
  <si>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</si>
  <si>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</si>
  <si>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</si>
  <si>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</si>
  <si>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</si>
  <si>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</si>
  <si>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</si>
  <si>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</si>
  <si>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</si>
  <si>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</si>
  <si>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</si>
  <si>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</si>
  <si>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</si>
  <si>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</si>
  <si>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</si>
  <si>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</si>
  <si>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</si>
  <si>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</si>
  <si>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</si>
  <si>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</si>
  <si>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</si>
  <si>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</si>
  <si>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</si>
  <si>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</si>
  <si>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</si>
  <si>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</si>
  <si>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</si>
  <si>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</si>
  <si>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</si>
  <si>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</si>
  <si>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</si>
  <si>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</si>
  <si>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</si>
  <si>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</si>
  <si>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</si>
  <si>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</si>
  <si>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</si>
  <si>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</si>
  <si>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</si>
  <si>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</si>
  <si>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</si>
  <si>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</si>
  <si>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</si>
  <si>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</si>
  <si>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</si>
  <si>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</si>
  <si>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</si>
  <si>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</si>
  <si>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</si>
  <si>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</si>
  <si>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</si>
  <si>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</si>
  <si>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</si>
  <si>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</si>
  <si>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</si>
  <si>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</si>
  <si>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</si>
  <si>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</si>
  <si>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</si>
  <si>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</si>
  <si>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</si>
  <si>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</si>
  <si>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</si>
  <si>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</si>
  <si>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</si>
  <si>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</si>
  <si>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</si>
  <si>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</si>
  <si>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</si>
  <si>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</si>
  <si>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</si>
  <si>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</si>
  <si>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</si>
  <si>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</si>
  <si>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</si>
  <si>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</si>
  <si>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</si>
  <si>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</si>
  <si>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</si>
  <si>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</si>
  <si>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</si>
  <si>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</si>
  <si>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</si>
  <si>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</si>
  <si>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</si>
  <si>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</si>
  <si>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</si>
  <si>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</si>
  <si>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</si>
  <si>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</si>
  <si>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</si>
  <si>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</si>
  <si>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</si>
  <si>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</si>
  <si>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</si>
  <si>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</si>
  <si>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</si>
  <si>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</si>
  <si>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</si>
  <si>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</si>
  <si>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</si>
  <si>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</si>
  <si>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</si>
  <si>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</si>
  <si>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</si>
  <si>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</si>
  <si>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</si>
  <si>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</si>
  <si>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</si>
  <si>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</si>
  <si>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</si>
  <si>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</si>
  <si>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</si>
  <si>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</si>
  <si>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</si>
  <si>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</si>
  <si>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</si>
  <si>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</si>
  <si>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</si>
  <si>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</si>
  <si>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</si>
  <si>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</si>
  <si>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</si>
  <si>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</si>
  <si>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</si>
  <si>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</si>
  <si>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</si>
  <si>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</si>
  <si>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</si>
  <si>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</si>
  <si>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</si>
  <si>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</si>
  <si>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</si>
  <si>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</si>
  <si>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</si>
  <si>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</si>
  <si>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</si>
  <si>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</si>
  <si>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</si>
  <si>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</si>
  <si>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</si>
  <si>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</si>
  <si>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</si>
  <si>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</si>
  <si>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</si>
  <si>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</si>
  <si>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</si>
  <si>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</si>
  <si>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</si>
  <si>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</si>
  <si>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</si>
  <si>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</si>
  <si>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</si>
  <si>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</si>
  <si>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</si>
  <si>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</si>
  <si>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</si>
  <si>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</si>
  <si>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</si>
  <si>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</si>
  <si>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</si>
  <si>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</si>
  <si>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</si>
  <si>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</si>
  <si>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</si>
  <si>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</si>
  <si>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</si>
  <si>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</si>
  <si>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</si>
  <si>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</si>
  <si>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</si>
  <si>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</si>
  <si>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</si>
  <si>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</si>
  <si>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</si>
  <si>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</si>
  <si>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</si>
  <si>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</si>
  <si>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</si>
  <si>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</si>
  <si>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</si>
  <si>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</si>
  <si>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</si>
  <si>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</si>
  <si>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</si>
  <si>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</si>
  <si>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</si>
  <si>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</si>
  <si>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</si>
  <si>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</si>
  <si>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</si>
  <si>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</si>
  <si>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</si>
  <si>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</si>
  <si>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</si>
  <si>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</si>
  <si>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</si>
  <si>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</si>
  <si>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</si>
  <si>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</si>
  <si>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</si>
  <si>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</si>
  <si>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</si>
  <si>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</si>
  <si>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</si>
  <si>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</si>
  <si>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</si>
  <si>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</si>
  <si>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</si>
  <si>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</si>
  <si>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</si>
  <si>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</si>
  <si>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</si>
  <si>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</si>
  <si>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</si>
  <si>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</si>
  <si>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</si>
  <si>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</si>
  <si>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</si>
  <si>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</si>
  <si>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</si>
  <si>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</si>
  <si>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</si>
  <si>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</si>
  <si>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</si>
  <si>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</si>
  <si>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</si>
  <si>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</si>
  <si>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</si>
  <si>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</si>
  <si>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</si>
  <si>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</si>
  <si>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</si>
  <si>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</si>
  <si>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</si>
  <si>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</si>
  <si>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</si>
  <si>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</si>
  <si>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</si>
  <si>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</si>
  <si>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</si>
  <si>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</si>
  <si>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</si>
  <si>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</si>
  <si>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</si>
  <si>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</si>
  <si>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</si>
  <si>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</si>
  <si>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</si>
  <si>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</si>
  <si>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</si>
  <si>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</si>
  <si>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</si>
  <si>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</si>
  <si>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</si>
  <si>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</si>
  <si>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</si>
  <si>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</si>
  <si>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</si>
  <si>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</si>
  <si>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</si>
  <si>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</si>
  <si>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</si>
  <si>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</si>
  <si>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</si>
  <si>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</si>
  <si>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</si>
  <si>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</si>
  <si>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</si>
  <si>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</si>
  <si>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</si>
  <si>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</si>
  <si>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</si>
  <si>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</si>
  <si>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</si>
  <si>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</si>
  <si>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</si>
  <si>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</si>
  <si>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</si>
  <si>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</si>
  <si>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</si>
  <si>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</si>
  <si>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</si>
  <si>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</si>
  <si>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</si>
  <si>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</si>
  <si>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</si>
  <si>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</si>
  <si>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</si>
  <si>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</si>
  <si>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</si>
  <si>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</si>
  <si>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</si>
  <si>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</si>
  <si>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</si>
  <si>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</si>
  <si>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</si>
  <si>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</si>
  <si>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</si>
  <si>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</si>
  <si>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</si>
  <si>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</si>
  <si>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</si>
  <si>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</si>
  <si>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</si>
  <si>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</si>
  <si>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</si>
  <si>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</si>
  <si>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</si>
  <si>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</si>
  <si>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</si>
  <si>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</si>
  <si>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</si>
  <si>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</si>
  <si>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</si>
  <si>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</si>
  <si>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</si>
  <si>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</si>
  <si>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</si>
  <si>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</si>
  <si>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</si>
  <si>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</si>
  <si>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</si>
  <si>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</si>
  <si>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</si>
  <si>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</si>
  <si>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</si>
  <si>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</si>
  <si>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</si>
  <si>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</si>
  <si>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</si>
  <si>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</si>
  <si>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</si>
  <si>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</si>
  <si>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</si>
  <si>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</si>
  <si>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</si>
  <si>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</si>
  <si>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</si>
  <si>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</si>
  <si>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</si>
  <si>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</si>
  <si>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</si>
  <si>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</si>
  <si>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</si>
  <si>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</si>
  <si>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</si>
  <si>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</si>
  <si>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</si>
  <si>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</si>
  <si>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</si>
  <si>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</si>
  <si>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</si>
  <si>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</si>
  <si>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</si>
  <si>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</si>
  <si>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</si>
  <si>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</si>
  <si>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</si>
  <si>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</si>
  <si>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</si>
  <si>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</si>
  <si>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</si>
  <si>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</si>
  <si>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</si>
  <si>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</si>
  <si>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</si>
  <si>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</si>
  <si>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</si>
  <si>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</si>
  <si>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</si>
  <si>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</si>
  <si>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</si>
  <si>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</si>
  <si>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</si>
  <si>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</si>
  <si>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</si>
  <si>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</si>
  <si>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</si>
  <si>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</si>
  <si>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</si>
  <si>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</si>
  <si>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</si>
  <si>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</si>
  <si>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</si>
  <si>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</si>
  <si>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</si>
  <si>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</si>
  <si>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</si>
  <si>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</si>
  <si>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</si>
  <si>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</si>
  <si>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</si>
  <si>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</si>
  <si>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</si>
  <si>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</si>
  <si>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</si>
  <si>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</si>
  <si>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</si>
  <si>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</si>
  <si>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</si>
  <si>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</si>
  <si>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</si>
  <si>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</si>
  <si>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</si>
  <si>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</si>
  <si>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</si>
  <si>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</si>
  <si>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</si>
  <si>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</si>
  <si>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</si>
  <si>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</si>
  <si>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</si>
  <si>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</si>
  <si>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</si>
  <si>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</si>
  <si>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</si>
  <si>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</si>
  <si>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</si>
  <si>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</si>
  <si>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</si>
  <si>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</si>
  <si>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</si>
  <si>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</si>
  <si>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</si>
  <si>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</si>
  <si>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</si>
  <si>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</si>
  <si>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</si>
  <si>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</si>
  <si>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</si>
  <si>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</si>
  <si>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</si>
  <si>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</si>
  <si>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</si>
  <si>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</si>
  <si>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</si>
  <si>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</si>
  <si>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</si>
  <si>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</si>
  <si>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</si>
  <si>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</si>
  <si>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</si>
  <si>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</si>
  <si>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</si>
  <si>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</si>
  <si>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</si>
  <si>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</si>
  <si>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</si>
  <si>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</si>
  <si>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</si>
  <si>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</si>
  <si>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</si>
  <si>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</si>
  <si>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</si>
  <si>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</si>
  <si>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</si>
  <si>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</si>
  <si>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</si>
  <si>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</si>
  <si>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</si>
  <si>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</si>
  <si>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</si>
  <si>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</si>
  <si>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</si>
  <si>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</si>
  <si>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</si>
  <si>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</si>
  <si>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</si>
  <si>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</si>
  <si>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</si>
  <si>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</si>
  <si>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</si>
  <si>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</si>
  <si>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</si>
  <si>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</si>
  <si>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</si>
  <si>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</si>
  <si>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</si>
  <si>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</si>
  <si>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</si>
  <si>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</si>
  <si>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</si>
  <si>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</si>
  <si>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</si>
  <si>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</si>
  <si>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</si>
  <si>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</si>
  <si>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</si>
  <si>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</si>
  <si>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</si>
  <si>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</si>
  <si>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</si>
  <si>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</si>
  <si>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</si>
  <si>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</si>
  <si>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</si>
  <si>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</si>
  <si>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</si>
  <si>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</si>
  <si>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</si>
  <si>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</si>
  <si>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</si>
  <si>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</si>
  <si>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</si>
  <si>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</si>
  <si>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</si>
  <si>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</si>
  <si>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</si>
  <si>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</si>
  <si>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</si>
  <si>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</si>
  <si>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</si>
  <si>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</si>
  <si>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</si>
  <si>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</si>
  <si>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</si>
  <si>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</si>
  <si>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</si>
  <si>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</si>
  <si>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</si>
  <si>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</si>
  <si>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</si>
  <si>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</si>
  <si>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</si>
  <si>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</si>
  <si>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</si>
  <si>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</si>
  <si>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</si>
  <si>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</si>
  <si>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</si>
  <si>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</si>
  <si>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</si>
  <si>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</si>
  <si>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</si>
  <si>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</si>
  <si>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</si>
  <si>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</si>
  <si>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</si>
  <si>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</si>
  <si>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</si>
  <si>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</si>
  <si>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</si>
  <si>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</si>
  <si>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</si>
  <si>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</si>
  <si>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</si>
  <si>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</si>
  <si>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</si>
  <si>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</si>
  <si>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</si>
  <si>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</si>
  <si>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</si>
  <si>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</si>
  <si>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</si>
  <si>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</si>
  <si>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</si>
  <si>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</si>
  <si>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</si>
  <si>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</si>
  <si>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</si>
  <si>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</si>
  <si>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</si>
  <si>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</si>
  <si>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</si>
  <si>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</si>
  <si>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</si>
  <si>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</si>
  <si>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</si>
  <si>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</si>
  <si>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</si>
  <si>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</si>
  <si>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</si>
  <si>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</si>
  <si>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</si>
  <si>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</si>
  <si>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</si>
  <si>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</si>
  <si>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</si>
  <si>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</si>
  <si>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</si>
  <si>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</si>
  <si>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</si>
  <si>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</si>
  <si>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</si>
  <si>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</si>
  <si>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</si>
  <si>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</si>
  <si>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</si>
  <si>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</si>
  <si>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</si>
  <si>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</si>
  <si>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</si>
  <si>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</si>
  <si>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</si>
  <si>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</si>
  <si>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</si>
  <si>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</si>
  <si>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</si>
  <si>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</si>
  <si>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</si>
  <si>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</si>
  <si>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</si>
  <si>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</si>
  <si>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</si>
  <si>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</si>
  <si>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</si>
  <si>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</si>
  <si>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</si>
  <si>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</si>
  <si>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</si>
  <si>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</si>
  <si>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</si>
  <si>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</si>
  <si>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</si>
  <si>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</si>
  <si>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</si>
  <si>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</si>
  <si>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</si>
  <si>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</si>
  <si>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</si>
  <si>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</si>
  <si>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</si>
  <si>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</si>
  <si>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</si>
  <si>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</si>
  <si>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</si>
  <si>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</si>
  <si>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</si>
  <si>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</si>
  <si>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</si>
  <si>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</si>
  <si>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</si>
  <si>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</si>
  <si>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</si>
  <si>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</si>
  <si>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</si>
  <si>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</si>
  <si>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</si>
  <si>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</si>
  <si>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</si>
  <si>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</si>
  <si>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</si>
  <si>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</si>
  <si>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</si>
  <si>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</si>
  <si>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</si>
  <si>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</si>
  <si>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</si>
  <si>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</si>
  <si>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</si>
  <si>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</si>
  <si>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</si>
  <si>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</si>
  <si>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</si>
  <si>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</si>
  <si>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</si>
  <si>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</si>
  <si>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</si>
  <si>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</si>
  <si>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</si>
  <si>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</si>
  <si>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</si>
  <si>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</si>
  <si>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</si>
  <si>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</si>
  <si>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</si>
  <si>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</si>
  <si>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</si>
  <si>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</si>
  <si>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</si>
  <si>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</si>
  <si>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</si>
  <si>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</si>
  <si>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</si>
  <si>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</si>
  <si>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</si>
  <si>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</si>
  <si>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</si>
  <si>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</si>
  <si>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</si>
  <si>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</si>
  <si>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</si>
  <si>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</si>
  <si>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</si>
  <si>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</si>
  <si>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</si>
  <si>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</si>
  <si>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</si>
  <si>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</si>
  <si>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</si>
  <si>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</si>
  <si>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</si>
  <si>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</si>
  <si>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</si>
  <si>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</si>
  <si>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</si>
  <si>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</si>
  <si>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</si>
  <si>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</si>
  <si>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</si>
  <si>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</si>
  <si>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</si>
  <si>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</si>
  <si>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</si>
  <si>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</si>
  <si>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</si>
  <si>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</si>
  <si>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</si>
  <si>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</si>
  <si>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</si>
  <si>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</si>
  <si>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</si>
  <si>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</si>
  <si>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</si>
  <si>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</si>
  <si>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</si>
  <si>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</si>
  <si>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</si>
  <si>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</si>
  <si>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</si>
  <si>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</si>
  <si>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</si>
  <si>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</si>
  <si>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</si>
  <si>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</si>
  <si>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</si>
  <si>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</si>
  <si>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</si>
  <si>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</si>
  <si>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</si>
  <si>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</si>
  <si>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</si>
  <si>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</si>
  <si>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</si>
  <si>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</si>
  <si>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</si>
  <si>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</si>
  <si>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</si>
  <si>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</si>
  <si>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</si>
  <si>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</si>
  <si>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</si>
  <si>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</si>
  <si>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</si>
  <si>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</si>
  <si>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</si>
  <si>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</si>
  <si>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</si>
  <si>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</si>
  <si>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</si>
  <si>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</si>
  <si>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</si>
  <si>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</si>
  <si>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</si>
  <si>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</si>
  <si>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</si>
  <si>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</si>
  <si>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</si>
  <si>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</si>
  <si>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</si>
  <si>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</si>
  <si>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</si>
  <si>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</si>
  <si>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</si>
  <si>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</si>
  <si>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</si>
  <si>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</si>
  <si>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</si>
  <si>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</si>
  <si>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</si>
  <si>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</si>
  <si>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</si>
  <si>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</si>
  <si>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</si>
  <si>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</si>
  <si>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</si>
  <si>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</si>
  <si>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</si>
  <si>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</si>
  <si>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</si>
  <si>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</si>
  <si>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</si>
  <si>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</si>
  <si>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</si>
  <si>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</si>
  <si>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</si>
  <si>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</si>
  <si>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</si>
  <si>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</si>
  <si>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</si>
  <si>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</si>
  <si>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</si>
  <si>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</si>
  <si>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</si>
  <si>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</si>
  <si>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</si>
  <si>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</si>
  <si>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</si>
  <si>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</si>
  <si>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</si>
  <si>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</si>
  <si>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</si>
  <si>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</si>
  <si>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</si>
  <si>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</si>
  <si>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</si>
  <si>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</si>
  <si>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</si>
  <si>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</si>
  <si>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</si>
  <si>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</si>
  <si>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</si>
  <si>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</si>
  <si>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</si>
  <si>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</si>
  <si>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</si>
  <si>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</si>
  <si>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</si>
  <si>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</si>
  <si>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</si>
  <si>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</si>
  <si>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</si>
  <si>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</si>
  <si>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</si>
  <si>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</si>
  <si>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</si>
  <si>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</si>
  <si>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</si>
  <si>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</si>
  <si>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</si>
  <si>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</si>
  <si>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</si>
  <si>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</si>
  <si>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</si>
  <si>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</si>
  <si>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</si>
  <si>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</si>
  <si>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</si>
  <si>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</si>
  <si>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</si>
  <si>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</si>
  <si>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</si>
  <si>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</si>
  <si>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</si>
  <si>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</si>
  <si>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</si>
  <si>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</si>
  <si>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</si>
  <si>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</si>
  <si>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</si>
  <si>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</si>
  <si>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</si>
  <si>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</si>
  <si>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</si>
  <si>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</si>
  <si>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</si>
  <si>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</si>
  <si>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</si>
  <si>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</si>
  <si>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</si>
  <si>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</si>
  <si>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</si>
  <si>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</si>
  <si>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</si>
  <si>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</si>
  <si>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</si>
  <si>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</si>
  <si>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</si>
  <si>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</si>
  <si>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</si>
  <si>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</si>
  <si>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</si>
  <si>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</si>
  <si>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</si>
  <si>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</si>
  <si>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</si>
  <si>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</si>
  <si>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</si>
  <si>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</si>
  <si>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</si>
  <si>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</si>
  <si>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</si>
  <si>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</si>
  <si>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</si>
  <si>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</si>
  <si>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</si>
  <si>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</si>
  <si>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</si>
  <si>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</si>
  <si>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</si>
  <si>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</si>
  <si>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</si>
  <si>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</si>
  <si>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</si>
  <si>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</si>
  <si>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</si>
  <si>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</si>
  <si>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</si>
  <si>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</si>
  <si>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</si>
  <si>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</si>
  <si>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</si>
  <si>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</si>
  <si>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</si>
  <si>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</si>
  <si>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</si>
  <si>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</si>
  <si>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</si>
  <si>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</si>
  <si>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</si>
  <si>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</si>
  <si>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</si>
  <si>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</si>
  <si>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</si>
  <si>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</si>
  <si>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</si>
  <si>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</si>
  <si>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</si>
  <si>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</si>
  <si>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</si>
  <si>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</si>
  <si>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</si>
  <si>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</si>
  <si>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</si>
  <si>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</si>
  <si>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</si>
  <si>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</si>
  <si>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</si>
  <si>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</si>
  <si>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</si>
  <si>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</si>
  <si>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</si>
  <si>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</si>
  <si>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</si>
  <si>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</si>
  <si>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</si>
  <si>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</si>
  <si>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</si>
  <si>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</si>
  <si>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</si>
  <si>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</si>
  <si>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</si>
  <si>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</si>
  <si>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</si>
  <si>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</si>
  <si>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</si>
  <si>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</si>
  <si>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</si>
  <si>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</si>
  <si>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</si>
  <si>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</si>
  <si>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</si>
  <si>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</si>
  <si>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</si>
  <si>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</si>
  <si>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</si>
  <si>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</si>
  <si>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</si>
  <si>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</si>
  <si>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</si>
  <si>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</si>
  <si>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</si>
  <si>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</si>
  <si>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</si>
  <si>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</si>
  <si>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</si>
  <si>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</si>
  <si>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</si>
  <si>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</si>
  <si>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</si>
  <si>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</si>
  <si>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</si>
  <si>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</si>
  <si>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</si>
  <si>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</si>
  <si>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</si>
  <si>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</si>
  <si>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</si>
  <si>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</si>
  <si>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</si>
  <si>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</si>
  <si>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</si>
  <si>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</si>
  <si>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</si>
  <si>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</si>
  <si>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</si>
  <si>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</si>
  <si>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</si>
  <si>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</si>
  <si>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</si>
  <si>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</si>
  <si>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</si>
  <si>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</si>
  <si>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</si>
  <si>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</si>
  <si>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</si>
  <si>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</si>
  <si>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</si>
  <si>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</si>
  <si>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</si>
  <si>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</si>
  <si>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</si>
  <si>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</si>
  <si>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</si>
  <si>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</si>
  <si>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</si>
  <si>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</si>
  <si>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</si>
  <si>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</si>
  <si>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</si>
  <si>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</si>
  <si>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</si>
  <si>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</si>
  <si>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</si>
  <si>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</si>
  <si>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</si>
  <si>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</si>
  <si>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</si>
  <si>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</si>
  <si>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</si>
  <si>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</si>
  <si>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</si>
  <si>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</si>
  <si>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</si>
  <si>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</si>
  <si>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</si>
  <si>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</si>
  <si>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</si>
  <si>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</si>
  <si>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</si>
  <si>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</si>
  <si>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</si>
  <si>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</si>
  <si>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</si>
  <si>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</si>
  <si>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</si>
  <si>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</si>
  <si>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</si>
  <si>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</si>
  <si>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</si>
  <si>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</si>
  <si>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</si>
  <si>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</si>
  <si>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</si>
  <si>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</si>
  <si>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</si>
  <si>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</si>
  <si>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</si>
  <si>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</si>
  <si>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</si>
  <si>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</si>
  <si>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</si>
  <si>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</si>
  <si>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</si>
  <si>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</si>
  <si>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</si>
  <si>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</si>
  <si>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</si>
  <si>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</si>
  <si>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</si>
  <si>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</si>
  <si>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</si>
  <si>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</si>
  <si>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</si>
  <si>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</si>
  <si>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</si>
  <si>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</si>
  <si>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</si>
  <si>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</si>
  <si>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</si>
  <si>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</si>
  <si>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</si>
  <si>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</si>
  <si>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</si>
  <si>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</si>
  <si>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</si>
  <si>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</si>
  <si>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</si>
  <si>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</si>
  <si>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</si>
  <si>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</si>
  <si>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</si>
  <si>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</si>
  <si>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</si>
  <si>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</si>
  <si>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</si>
  <si>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</si>
  <si>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</si>
  <si>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</si>
  <si>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</si>
  <si>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</si>
  <si>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</si>
  <si>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</si>
  <si>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</si>
  <si>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</si>
  <si>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</si>
  <si>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</si>
  <si>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</si>
  <si>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</si>
  <si>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</si>
  <si>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</si>
  <si>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</si>
  <si>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</si>
  <si>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</si>
  <si>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</si>
  <si>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</si>
  <si>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</si>
  <si>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</si>
  <si>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</si>
  <si>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</si>
  <si>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</si>
  <si>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</si>
  <si>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</si>
  <si>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</si>
  <si>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</si>
  <si>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</si>
  <si>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</si>
  <si>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</si>
  <si>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</si>
  <si>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</si>
  <si>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</si>
  <si>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</si>
  <si>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</si>
  <si>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</si>
  <si>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</si>
  <si>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</si>
  <si>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</si>
  <si>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</si>
  <si>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</si>
  <si>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</si>
  <si>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</si>
  <si>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</si>
  <si>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</si>
  <si>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</si>
  <si>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</si>
  <si>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</si>
  <si>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</si>
  <si>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</si>
  <si>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</si>
  <si>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</si>
  <si>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</si>
  <si>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</si>
  <si>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</si>
  <si>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</si>
  <si>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</si>
  <si>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</si>
  <si>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</si>
  <si>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</si>
  <si>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</si>
  <si>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</si>
  <si>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</si>
  <si>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</si>
  <si>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</si>
  <si>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</si>
  <si>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</si>
  <si>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</si>
  <si>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</si>
  <si>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</si>
  <si>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</si>
  <si>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</si>
  <si>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</si>
  <si>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</si>
  <si>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</si>
  <si>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</si>
  <si>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</si>
  <si>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</si>
  <si>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</si>
  <si>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</si>
  <si>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</si>
  <si>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</si>
  <si>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</si>
  <si>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</si>
  <si>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</si>
  <si>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</si>
  <si>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</si>
  <si>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</si>
  <si>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</si>
  <si>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</si>
  <si>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</si>
  <si>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</si>
  <si>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</si>
  <si>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</si>
  <si>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</si>
  <si>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</si>
  <si>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</si>
  <si>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</si>
  <si>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</si>
  <si>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</si>
  <si>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</si>
  <si>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</si>
  <si>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</si>
  <si>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</si>
  <si>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</si>
  <si>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</si>
  <si>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</si>
  <si>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</si>
  <si>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</si>
  <si>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</si>
  <si>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</si>
  <si>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</si>
  <si>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</si>
  <si>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</si>
  <si>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</si>
  <si>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</si>
  <si>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</si>
  <si>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</si>
  <si>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</si>
  <si>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</si>
  <si>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</si>
  <si>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</si>
  <si>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</si>
  <si>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</si>
  <si>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</si>
  <si>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</si>
  <si>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</si>
  <si>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</si>
  <si>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</si>
  <si>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</si>
  <si>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</si>
  <si>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</si>
  <si>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</si>
  <si>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</si>
  <si>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</si>
  <si>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</si>
  <si>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</si>
  <si>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</si>
  <si>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</si>
  <si>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</si>
  <si>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</si>
  <si>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</si>
  <si>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</si>
  <si>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</si>
  <si>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</si>
  <si>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</si>
  <si>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</si>
  <si>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</si>
  <si>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</si>
  <si>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</si>
  <si>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</si>
  <si>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</si>
  <si>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</si>
  <si>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</si>
  <si>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</si>
  <si>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</si>
  <si>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</si>
  <si>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</si>
  <si>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</si>
  <si>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</si>
  <si>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</si>
  <si>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</si>
  <si>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</si>
  <si>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</si>
  <si>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</si>
  <si>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</si>
  <si>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</si>
  <si>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</si>
  <si>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</si>
  <si>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</si>
  <si>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</si>
  <si>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</si>
  <si>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</si>
  <si>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</si>
  <si>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</si>
  <si>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</si>
  <si>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</si>
  <si>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</si>
  <si>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</si>
  <si>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</si>
  <si>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</si>
  <si>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</si>
  <si>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</si>
  <si>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</si>
  <si>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</si>
  <si>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</si>
  <si>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</si>
  <si>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</si>
  <si>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</si>
  <si>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</si>
  <si>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</si>
  <si>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</si>
  <si>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</si>
  <si>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</si>
  <si>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</si>
  <si>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</si>
  <si>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</si>
  <si>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</si>
  <si>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</si>
  <si>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</si>
  <si>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</si>
  <si>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</si>
  <si>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</si>
  <si>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</si>
  <si>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</si>
  <si>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</si>
  <si>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</si>
  <si>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</si>
  <si>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</si>
  <si>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</si>
  <si>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</si>
  <si>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</si>
  <si>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</si>
  <si>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</si>
  <si>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</si>
  <si>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</si>
  <si>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</si>
  <si>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</si>
  <si>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</si>
  <si>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</si>
  <si>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</si>
  <si>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</si>
  <si>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</si>
  <si>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</si>
  <si>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</si>
  <si>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</si>
  <si>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</si>
  <si>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</si>
  <si>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</si>
  <si>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</si>
  <si>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</si>
  <si>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</si>
  <si>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</si>
  <si>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</si>
  <si>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</si>
  <si>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</si>
  <si>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</si>
  <si>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</si>
  <si>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</si>
  <si>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</si>
  <si>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</si>
  <si>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</si>
  <si>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</si>
  <si>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</si>
  <si>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</si>
  <si>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</si>
  <si>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</si>
  <si>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</si>
  <si>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</si>
  <si>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</si>
  <si>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</si>
  <si>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</si>
  <si>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</si>
  <si>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</si>
  <si>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</si>
  <si>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</si>
  <si>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</si>
  <si>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</si>
  <si>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</si>
  <si>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</si>
  <si>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</si>
  <si>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</si>
  <si>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</si>
  <si>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</si>
  <si>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</si>
  <si>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</si>
  <si>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</si>
  <si>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</si>
  <si>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</si>
  <si>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</si>
  <si>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</si>
  <si>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</si>
  <si>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</si>
  <si>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</si>
  <si>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</si>
  <si>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</si>
  <si>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</si>
  <si>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</si>
  <si>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</si>
  <si>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</si>
  <si>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</si>
  <si>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</si>
  <si>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</si>
  <si>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</si>
  <si>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</si>
  <si>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</si>
  <si>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</si>
  <si>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</si>
  <si>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</si>
  <si>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</si>
  <si>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</si>
  <si>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</si>
  <si>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</si>
  <si>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</si>
  <si>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</si>
  <si>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</si>
  <si>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</si>
  <si>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</si>
  <si>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</si>
  <si>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</si>
  <si>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</si>
  <si>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</si>
  <si>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</si>
  <si>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</si>
  <si>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</si>
  <si>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</si>
  <si>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</si>
  <si>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</si>
  <si>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</si>
  <si>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</si>
  <si>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</si>
  <si>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</si>
  <si>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</si>
  <si>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</si>
  <si>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</si>
  <si>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</si>
  <si>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</si>
  <si>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</si>
  <si>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</si>
  <si>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</si>
  <si>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</si>
  <si>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</si>
  <si>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</si>
  <si>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</si>
  <si>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</si>
  <si>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</si>
  <si>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</si>
  <si>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</si>
  <si>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</si>
  <si>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</si>
  <si>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</si>
  <si>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</si>
  <si>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</si>
  <si>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</si>
  <si>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</si>
  <si>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</si>
  <si>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</si>
  <si>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</si>
  <si>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</si>
  <si>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</si>
  <si>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</si>
  <si>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</si>
  <si>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</si>
  <si>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</si>
  <si>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</si>
  <si>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</si>
  <si>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</si>
  <si>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</si>
  <si>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</si>
  <si>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</si>
  <si>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</si>
  <si>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</si>
  <si>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</si>
  <si>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</si>
  <si>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</si>
  <si>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</si>
  <si>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</si>
  <si>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</si>
  <si>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</si>
  <si>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</si>
  <si>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</si>
  <si>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</si>
  <si>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</si>
  <si>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</si>
  <si>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</si>
  <si>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</si>
  <si>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</si>
  <si>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</si>
  <si>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</si>
  <si>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</si>
  <si>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</si>
  <si>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</si>
  <si>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</si>
  <si>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</si>
  <si>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</si>
  <si>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</si>
  <si>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</si>
  <si>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</si>
  <si>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</si>
  <si>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</si>
  <si>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</si>
  <si>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</si>
  <si>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</si>
  <si>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</si>
  <si>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</si>
  <si>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</si>
  <si>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</si>
  <si>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</si>
  <si>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</si>
  <si>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</si>
  <si>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</si>
  <si>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</si>
  <si>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</si>
  <si>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</si>
  <si>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</si>
  <si>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</si>
  <si>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</si>
  <si>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</si>
  <si>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</si>
  <si>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</si>
  <si>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</si>
  <si>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</si>
  <si>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</si>
  <si>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</si>
  <si>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</si>
  <si>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</si>
  <si>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</si>
  <si>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</si>
  <si>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</si>
  <si>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</si>
  <si>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</si>
  <si>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</si>
  <si>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</si>
  <si>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</si>
  <si>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</si>
  <si>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</si>
  <si>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</si>
  <si>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</si>
  <si>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</si>
  <si>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</si>
  <si>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</si>
  <si>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</si>
  <si>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</si>
  <si>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</si>
  <si>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</si>
  <si>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</si>
  <si>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</si>
  <si>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</si>
  <si>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</si>
  <si>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</si>
  <si>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</si>
  <si>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</si>
  <si>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</si>
  <si>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</si>
  <si>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</si>
  <si>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</si>
  <si>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</si>
  <si>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</si>
  <si>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</si>
  <si>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</si>
  <si>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</si>
  <si>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</si>
  <si>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</si>
  <si>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</si>
  <si>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</si>
  <si>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</si>
  <si>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</si>
  <si>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</si>
  <si>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</si>
  <si>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</si>
  <si>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</si>
  <si>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</si>
  <si>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</si>
  <si>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</si>
  <si>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</si>
  <si>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</si>
  <si>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</si>
  <si>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</si>
  <si>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</si>
  <si>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</si>
  <si>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</si>
  <si>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</si>
  <si>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</si>
  <si>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</si>
  <si>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</si>
  <si>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</si>
  <si>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</si>
  <si>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</si>
  <si>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</si>
  <si>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</si>
  <si>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</si>
  <si>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</si>
  <si>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</si>
  <si>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</si>
  <si>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</si>
  <si>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</si>
  <si>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</si>
  <si>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</si>
  <si>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</si>
  <si>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</si>
  <si>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</si>
  <si>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</si>
  <si>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</si>
  <si>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</si>
  <si>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</si>
  <si>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</si>
  <si>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</si>
  <si>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</si>
  <si>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</si>
  <si>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</si>
  <si>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</si>
  <si>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</si>
  <si>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</si>
  <si>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</si>
  <si>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</si>
  <si>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</si>
  <si>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</si>
  <si>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</si>
  <si>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</si>
  <si>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</si>
  <si>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</si>
  <si>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</si>
  <si>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</si>
  <si>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</si>
  <si>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</si>
  <si>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</si>
  <si>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</si>
  <si>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</si>
  <si>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</si>
  <si>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</si>
  <si>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</si>
  <si>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</si>
  <si>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</si>
  <si>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</si>
  <si>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</si>
  <si>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</si>
  <si>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</si>
  <si>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</si>
  <si>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</si>
  <si>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</si>
  <si>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</si>
  <si>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</si>
  <si>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</si>
  <si>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</si>
  <si>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</si>
  <si>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</si>
  <si>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</si>
  <si>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</si>
  <si>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</si>
  <si>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</si>
  <si>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</si>
  <si>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</si>
  <si>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</si>
  <si>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</si>
  <si>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</si>
  <si>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</si>
  <si>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</si>
  <si>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</si>
  <si>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</si>
  <si>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</si>
  <si>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</si>
  <si>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</si>
  <si>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</si>
  <si>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</si>
  <si>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</si>
  <si>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</si>
  <si>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</si>
  <si>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</si>
  <si>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</si>
  <si>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</si>
  <si>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</si>
  <si>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</si>
  <si>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</si>
  <si>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</si>
  <si>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</si>
  <si>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</si>
  <si>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</si>
  <si>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</si>
  <si>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</si>
  <si>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</si>
  <si>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</si>
  <si>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</si>
  <si>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</si>
  <si>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</si>
  <si>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</si>
  <si>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</si>
  <si>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</si>
  <si>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</si>
  <si>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</si>
  <si>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</si>
  <si>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</si>
  <si>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</si>
  <si>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</si>
  <si>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</si>
  <si>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</si>
  <si>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</si>
  <si>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</si>
  <si>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</si>
  <si>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</si>
  <si>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</si>
  <si>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</si>
  <si>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</si>
  <si>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</si>
  <si>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</si>
  <si>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</si>
  <si>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</si>
  <si>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</si>
  <si>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</si>
  <si>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</si>
  <si>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</si>
  <si>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</si>
  <si>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</si>
  <si>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</si>
  <si>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</si>
  <si>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</si>
  <si>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</si>
  <si>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</si>
  <si>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</si>
  <si>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</si>
  <si>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</si>
  <si>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</si>
  <si>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</si>
  <si>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</si>
  <si>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</si>
  <si>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</si>
  <si>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</si>
  <si>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</si>
  <si>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</si>
  <si>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</si>
  <si>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</si>
  <si>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</si>
  <si>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</si>
  <si>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</si>
  <si>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</si>
  <si>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</si>
  <si>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</si>
  <si>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</si>
  <si>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</si>
  <si>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</si>
  <si>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</si>
  <si>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</si>
  <si>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</si>
  <si>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</si>
  <si>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</si>
  <si>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</si>
  <si>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</si>
  <si>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</si>
  <si>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</si>
  <si>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</si>
  <si>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</si>
  <si>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</si>
  <si>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</si>
  <si>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</si>
  <si>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</si>
  <si>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</si>
  <si>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</si>
  <si>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</si>
  <si>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</si>
  <si>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</si>
  <si>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</si>
  <si>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</si>
  <si>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</si>
  <si>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</si>
  <si>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</si>
  <si>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</si>
  <si>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</si>
  <si>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</si>
  <si>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</si>
  <si>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</si>
  <si>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</si>
  <si>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</si>
  <si>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</si>
  <si>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</si>
  <si>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</si>
  <si>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</si>
  <si>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</si>
  <si>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</si>
  <si>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</si>
  <si>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</si>
  <si>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</si>
  <si>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</si>
  <si>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</si>
  <si>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</si>
  <si>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</si>
  <si>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</si>
  <si>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</si>
  <si>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</si>
  <si>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</si>
  <si>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</si>
  <si>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</si>
  <si>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</si>
  <si>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</si>
  <si>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</si>
  <si>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</si>
  <si>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</si>
  <si>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</si>
  <si>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</si>
  <si>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</si>
  <si>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</si>
  <si>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</si>
  <si>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</si>
  <si>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</si>
  <si>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</si>
  <si>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</si>
  <si>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</si>
  <si>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</si>
  <si>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</si>
  <si>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</si>
  <si>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</si>
  <si>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</si>
  <si>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</si>
  <si>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</si>
  <si>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</si>
  <si>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</si>
  <si>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</si>
  <si>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</si>
  <si>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</si>
  <si>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</si>
  <si>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</si>
  <si>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</si>
  <si>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</si>
  <si>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</si>
  <si>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</si>
  <si>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</si>
  <si>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</si>
  <si>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</si>
  <si>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</si>
  <si>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</si>
  <si>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</si>
  <si>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</si>
  <si>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</si>
  <si>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</si>
  <si>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</si>
  <si>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</si>
  <si>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</si>
  <si>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</si>
  <si>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</si>
  <si>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</si>
  <si>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</si>
  <si>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</si>
  <si>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</si>
  <si>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</si>
  <si>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</si>
  <si>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</si>
  <si>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</si>
  <si>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</si>
  <si>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</si>
  <si>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</si>
  <si>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</si>
  <si>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</si>
  <si>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</si>
  <si>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</si>
  <si>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</si>
  <si>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</si>
  <si>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</si>
  <si>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</si>
  <si>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</si>
  <si>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</si>
  <si>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</si>
  <si>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</si>
  <si>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</si>
  <si>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</si>
  <si>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</si>
  <si>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</si>
  <si>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</si>
  <si>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</si>
  <si>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</si>
  <si>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</si>
  <si>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</si>
  <si>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</si>
  <si>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</si>
  <si>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</si>
  <si>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</si>
  <si>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</si>
  <si>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</si>
  <si>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</si>
  <si>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</si>
  <si>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</si>
  <si>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</si>
  <si>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</si>
  <si>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</si>
  <si>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</si>
  <si>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</si>
  <si>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</si>
  <si>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</si>
  <si>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</si>
  <si>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</si>
  <si>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</si>
  <si>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</si>
  <si>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</si>
  <si>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</si>
  <si>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</si>
  <si>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</si>
  <si>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</si>
  <si>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</si>
  <si>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</si>
  <si>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</si>
  <si>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</si>
  <si>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</si>
  <si>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</si>
  <si>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</si>
  <si>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</si>
  <si>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</si>
  <si>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</si>
  <si>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</si>
  <si>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</si>
  <si>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</si>
  <si>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</si>
  <si>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</si>
  <si>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</si>
  <si>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</si>
  <si>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</si>
  <si>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</si>
  <si>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</si>
  <si>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</si>
  <si>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</si>
  <si>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</si>
  <si>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</si>
  <si>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</si>
  <si>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</si>
  <si>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</si>
  <si>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</si>
  <si>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</si>
  <si>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</si>
  <si>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</si>
  <si>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</si>
  <si>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</si>
  <si>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</si>
  <si>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</si>
  <si>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</si>
  <si>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</si>
  <si>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</si>
  <si>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</si>
  <si>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</si>
  <si>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</si>
  <si>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</si>
  <si>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</si>
  <si>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</si>
  <si>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</si>
  <si>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</si>
  <si>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</si>
  <si>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</si>
  <si>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</si>
  <si>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</si>
  <si>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</si>
  <si>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</si>
  <si>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</si>
  <si>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</si>
  <si>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</si>
  <si>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</si>
  <si>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</si>
  <si>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</si>
  <si>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</si>
  <si>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</si>
  <si>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</si>
  <si>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</si>
  <si>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</si>
  <si>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</si>
  <si>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</si>
  <si>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</si>
  <si>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</si>
  <si>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</si>
  <si>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</si>
  <si>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</si>
  <si>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</si>
  <si>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</si>
  <si>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</si>
  <si>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</si>
  <si>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</si>
  <si>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</si>
  <si>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</si>
  <si>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</si>
  <si>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</si>
  <si>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</si>
  <si>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</si>
  <si>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</si>
  <si>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</si>
  <si>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</si>
  <si>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</si>
  <si>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</si>
  <si>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</si>
  <si>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</si>
  <si>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</si>
  <si>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</si>
  <si>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</si>
  <si>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</si>
  <si>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</si>
  <si>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</si>
  <si>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</si>
  <si>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</si>
  <si>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</si>
  <si>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</si>
  <si>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</si>
  <si>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</si>
  <si>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</si>
  <si>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</si>
  <si>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</si>
  <si>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</si>
  <si>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</si>
  <si>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</si>
  <si>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</si>
  <si>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</si>
  <si>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</si>
  <si>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</si>
  <si>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</si>
  <si>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</si>
  <si>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</si>
  <si>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</si>
  <si>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</si>
  <si>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</si>
  <si>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</si>
  <si>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</si>
  <si>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</si>
  <si>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</si>
  <si>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</si>
  <si>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</si>
  <si>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</si>
  <si>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</si>
  <si>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</si>
  <si>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</si>
  <si>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</si>
  <si>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</si>
  <si>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</si>
  <si>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</si>
  <si>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</si>
  <si>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</si>
  <si>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</si>
  <si>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</si>
  <si>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</si>
  <si>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</si>
  <si>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</si>
  <si>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</si>
  <si>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</si>
  <si>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</si>
  <si>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</si>
  <si>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</si>
  <si>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</si>
  <si>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</si>
  <si>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</si>
  <si>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</si>
  <si>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</si>
  <si>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</si>
  <si>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</si>
  <si>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</si>
  <si>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</si>
  <si>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</si>
  <si>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</si>
  <si>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</si>
  <si>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</si>
  <si>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</si>
  <si>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</si>
  <si>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</si>
  <si>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</si>
  <si>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</si>
  <si>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</si>
  <si>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</si>
  <si>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</si>
  <si>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</si>
  <si>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</si>
  <si>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</si>
  <si>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</si>
  <si>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</si>
  <si>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</si>
  <si>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</si>
  <si>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</si>
  <si>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</si>
  <si>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</si>
  <si>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</si>
  <si>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</si>
  <si>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</si>
  <si>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</si>
  <si>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</si>
  <si>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</si>
  <si>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</si>
  <si>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</si>
  <si>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</si>
  <si>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</si>
  <si>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</si>
  <si>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</si>
  <si>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</si>
  <si>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</si>
  <si>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</si>
  <si>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</si>
  <si>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</si>
  <si>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</si>
  <si>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</si>
  <si>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</si>
  <si>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</si>
  <si>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</si>
  <si>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</si>
  <si>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</si>
  <si>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</si>
  <si>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</si>
  <si>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</si>
  <si>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</si>
  <si>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</si>
  <si>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</si>
  <si>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</si>
  <si>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</si>
  <si>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</si>
  <si>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</si>
  <si>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</si>
  <si>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</si>
  <si>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</si>
  <si>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</si>
  <si>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</si>
  <si>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</si>
  <si>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</si>
  <si>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</si>
  <si>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</si>
  <si>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</si>
  <si>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</si>
  <si>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</si>
  <si>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</si>
  <si>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</si>
  <si>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</si>
  <si>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</si>
  <si>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</si>
  <si>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</si>
  <si>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</si>
  <si>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</si>
  <si>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</si>
  <si>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</si>
  <si>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</si>
  <si>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</si>
  <si>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</si>
  <si>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</si>
  <si>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</si>
  <si>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</si>
  <si>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</si>
  <si>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</si>
  <si>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</si>
  <si>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</si>
  <si>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</si>
  <si>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</si>
  <si>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</si>
  <si>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</si>
  <si>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</si>
  <si>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</si>
  <si>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</si>
  <si>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</si>
  <si>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</si>
  <si>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</si>
  <si>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</si>
  <si>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</si>
  <si>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</si>
  <si>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</si>
  <si>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</si>
  <si>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</si>
  <si>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</si>
  <si>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</si>
  <si>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</si>
  <si>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</si>
  <si>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</si>
  <si>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</si>
  <si>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</si>
  <si>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</si>
  <si>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</si>
  <si>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</si>
  <si>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</si>
  <si>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</si>
  <si>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</si>
  <si>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</si>
  <si>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</si>
  <si>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</si>
  <si>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</si>
  <si>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</si>
  <si>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</si>
  <si>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</si>
  <si>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</si>
  <si>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</si>
  <si>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</si>
  <si>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</si>
  <si>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</si>
  <si>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</si>
  <si>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</si>
  <si>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</si>
  <si>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</si>
  <si>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</si>
  <si>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</si>
  <si>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</si>
  <si>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</si>
  <si>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</si>
  <si>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</si>
  <si>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</si>
  <si>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</si>
  <si>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</si>
  <si>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</si>
  <si>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</si>
  <si>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</si>
  <si>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</si>
  <si>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</si>
  <si>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</si>
  <si>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</si>
  <si>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</si>
  <si>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</si>
  <si>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</si>
  <si>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</si>
  <si>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</si>
  <si>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</si>
  <si>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</si>
  <si>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</si>
  <si>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</si>
  <si>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</si>
  <si>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</si>
  <si>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</si>
  <si>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</si>
  <si>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</si>
  <si>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</si>
  <si>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</si>
  <si>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</si>
  <si>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</si>
  <si>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</si>
  <si>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</si>
  <si>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</si>
  <si>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</si>
  <si>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</si>
  <si>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</si>
  <si>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</si>
  <si>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</si>
  <si>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</si>
  <si>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</si>
  <si>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</si>
  <si>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</si>
  <si>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</si>
  <si>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</si>
  <si>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</si>
  <si>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</si>
  <si>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</si>
  <si>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</si>
  <si>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</si>
  <si>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</si>
  <si>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</si>
  <si>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</si>
  <si>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</si>
  <si>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</si>
  <si>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</si>
  <si>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</si>
  <si>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</si>
  <si>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</si>
  <si>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</si>
  <si>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</si>
  <si>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</si>
  <si>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</si>
  <si>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</si>
  <si>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</si>
  <si>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</si>
  <si>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</si>
  <si>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</si>
  <si>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</si>
  <si>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</si>
  <si>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</si>
  <si>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</si>
  <si>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</si>
  <si>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</si>
  <si>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</si>
  <si>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</si>
  <si>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</si>
  <si>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</si>
  <si>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</si>
  <si>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</si>
  <si>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</si>
  <si>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</si>
  <si>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</si>
  <si>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</si>
  <si>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</si>
  <si>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</si>
  <si>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</si>
  <si>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</si>
  <si>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</si>
  <si>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</si>
  <si>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</si>
  <si>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</si>
  <si>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</si>
  <si>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</si>
  <si>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</si>
  <si>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</si>
  <si>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</si>
  <si>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</si>
  <si>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</si>
  <si>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</si>
  <si>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</si>
  <si>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</si>
  <si>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</si>
  <si>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</si>
  <si>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</si>
  <si>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</si>
  <si>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</si>
  <si>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</si>
  <si>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</si>
  <si>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</si>
  <si>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</si>
  <si>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</si>
  <si>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</si>
  <si>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</si>
  <si>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</si>
  <si>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</si>
  <si>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</si>
  <si>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</si>
  <si>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</si>
  <si>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</si>
  <si>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</si>
  <si>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</si>
  <si>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</si>
  <si>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</si>
  <si>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</si>
  <si>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</si>
  <si>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</si>
  <si>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</si>
  <si>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</si>
  <si>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</si>
  <si>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</si>
  <si>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</si>
  <si>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</si>
  <si>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</si>
  <si>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</si>
  <si>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</si>
  <si>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</si>
  <si>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</si>
  <si>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</si>
  <si>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</si>
  <si>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</si>
  <si>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</si>
  <si>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</si>
  <si>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</si>
  <si>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</si>
  <si>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</si>
  <si>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</si>
  <si>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</si>
  <si>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</si>
  <si>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</si>
  <si>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</si>
  <si>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</si>
  <si>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</si>
  <si>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</si>
  <si>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</si>
  <si>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</si>
  <si>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</si>
  <si>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</si>
  <si>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</si>
  <si>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</si>
  <si>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</si>
  <si>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</si>
  <si>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</si>
  <si>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</si>
  <si>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</si>
  <si>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</si>
  <si>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</si>
  <si>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</si>
  <si>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</si>
  <si>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</si>
  <si>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</si>
  <si>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</si>
  <si>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</si>
  <si>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</si>
  <si>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</si>
  <si>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</si>
  <si>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</si>
  <si>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</si>
  <si>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</si>
  <si>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</si>
  <si>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</si>
  <si>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</si>
  <si>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</si>
  <si>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</si>
  <si>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</si>
  <si>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</si>
  <si>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</si>
  <si>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</si>
  <si>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</si>
  <si>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</si>
  <si>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</si>
  <si>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</si>
  <si>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</si>
  <si>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</si>
  <si>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</si>
  <si>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</si>
  <si>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</si>
  <si>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</si>
  <si>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</si>
  <si>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</si>
  <si>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</si>
  <si>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</si>
  <si>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</si>
  <si>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</si>
  <si>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</si>
  <si>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</si>
  <si>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</si>
  <si>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</si>
  <si>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</si>
  <si>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</si>
  <si>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</si>
  <si>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</si>
  <si>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</si>
  <si>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</si>
  <si>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</si>
  <si>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</si>
  <si>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</si>
  <si>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</si>
  <si>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</si>
  <si>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</si>
  <si>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</si>
  <si>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</si>
  <si>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</si>
  <si>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</si>
  <si>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</si>
  <si>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</si>
  <si>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</si>
  <si>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</si>
  <si>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</si>
  <si>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</si>
  <si>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</si>
  <si>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</si>
  <si>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</si>
  <si>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</si>
  <si>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</si>
  <si>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</si>
  <si>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</si>
  <si>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</si>
  <si>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</si>
  <si>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</si>
  <si>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</si>
  <si>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</si>
  <si>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</si>
  <si>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</si>
  <si>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</si>
  <si>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</si>
  <si>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</si>
  <si>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</si>
  <si>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</si>
  <si>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</si>
  <si>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</si>
  <si>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</si>
  <si>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</si>
  <si>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</si>
  <si>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</si>
  <si>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</si>
  <si>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</si>
  <si>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</si>
  <si>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</si>
  <si>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</si>
  <si>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</si>
  <si>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</si>
  <si>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</si>
  <si>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</si>
  <si>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</si>
  <si>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</si>
  <si>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</si>
  <si>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</si>
  <si>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</si>
  <si>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</si>
  <si>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</si>
  <si>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</si>
  <si>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</si>
  <si>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</si>
  <si>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</si>
  <si>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</si>
  <si>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</si>
  <si>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</si>
  <si>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</si>
  <si>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</si>
  <si>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</si>
  <si>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</si>
  <si>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</si>
  <si>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</si>
  <si>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</si>
  <si>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</si>
  <si>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</si>
  <si>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</si>
  <si>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</si>
  <si>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</si>
  <si>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</si>
  <si>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</si>
  <si>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</si>
  <si>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</si>
  <si>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</si>
  <si>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</si>
  <si>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</si>
  <si>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</si>
  <si>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</si>
  <si>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</si>
  <si>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</si>
  <si>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</si>
  <si>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</si>
  <si>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</si>
  <si>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</si>
  <si>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</si>
  <si>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</si>
  <si>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</si>
  <si>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</si>
  <si>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</si>
  <si>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</si>
  <si>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</si>
  <si>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</si>
  <si>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</si>
  <si>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</si>
  <si>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</si>
  <si>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</si>
  <si>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</si>
  <si>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</si>
  <si>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</si>
  <si>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</si>
  <si>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</si>
  <si>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</si>
  <si>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</si>
  <si>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</si>
  <si>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</si>
  <si>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</si>
  <si>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</si>
  <si>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</si>
  <si>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</si>
  <si>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</si>
  <si>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</si>
  <si>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</si>
  <si>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</si>
  <si>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</si>
  <si>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</si>
  <si>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</si>
  <si>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</si>
  <si>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</si>
  <si>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</si>
  <si>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</si>
  <si>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</si>
  <si>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</si>
  <si>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</si>
  <si>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</si>
  <si>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</si>
  <si>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</si>
  <si>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</si>
  <si>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</si>
  <si>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</si>
  <si>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</si>
  <si>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</si>
  <si>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</si>
  <si>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</si>
  <si>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</si>
  <si>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</si>
  <si>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</si>
  <si>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</si>
  <si>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</si>
  <si>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</si>
  <si>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</si>
  <si>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</si>
  <si>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</si>
  <si>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</si>
  <si>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</si>
  <si>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</si>
  <si>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</si>
  <si>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</si>
  <si>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</si>
  <si>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</si>
  <si>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</si>
  <si>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</si>
  <si>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</si>
  <si>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</si>
  <si>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</si>
  <si>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</si>
  <si>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</si>
  <si>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</si>
  <si>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</si>
  <si>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</si>
  <si>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</si>
  <si>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</si>
  <si>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</si>
  <si>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</si>
  <si>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</si>
  <si>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</si>
  <si>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</si>
  <si>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</si>
  <si>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</si>
  <si>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</si>
  <si>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</si>
  <si>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</si>
  <si>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</si>
  <si>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</si>
  <si>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</si>
  <si>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</si>
  <si>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</si>
  <si>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</si>
  <si>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</si>
  <si>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</si>
  <si>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</si>
  <si>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</si>
  <si>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</si>
  <si>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</si>
  <si>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</si>
  <si>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</si>
  <si>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</si>
  <si>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</si>
  <si>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</si>
  <si>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</si>
  <si>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</si>
  <si>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</si>
  <si>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</si>
  <si>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</si>
  <si>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</si>
  <si>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</si>
  <si>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</si>
  <si>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</si>
  <si>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</si>
  <si>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</si>
  <si>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</si>
  <si>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</si>
  <si>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</si>
  <si>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</si>
  <si>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</si>
  <si>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</si>
  <si>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</si>
  <si>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</si>
  <si>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</si>
  <si>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</si>
  <si>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</si>
  <si>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</si>
  <si>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</si>
  <si>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</si>
  <si>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</si>
  <si>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</si>
  <si>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</si>
  <si>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</si>
  <si>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</si>
  <si>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</si>
  <si>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</si>
  <si>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</si>
  <si>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</si>
  <si>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</si>
  <si>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</si>
  <si>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</si>
  <si>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</si>
  <si>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</si>
  <si>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</si>
  <si>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</si>
  <si>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</si>
  <si>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</si>
  <si>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</si>
  <si>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</si>
  <si>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</si>
  <si>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</si>
  <si>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</si>
  <si>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</si>
  <si>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</si>
  <si>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</si>
  <si>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</si>
  <si>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</si>
  <si>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</si>
  <si>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</si>
  <si>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</si>
  <si>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</si>
  <si>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</si>
  <si>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</si>
  <si>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</si>
  <si>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</si>
  <si>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</si>
  <si>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</si>
  <si>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</si>
  <si>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</si>
  <si>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</si>
  <si>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</si>
  <si>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</si>
  <si>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</si>
  <si>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</si>
  <si>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</si>
  <si>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</si>
  <si>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</si>
  <si>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</si>
  <si>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</si>
  <si>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</si>
  <si>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</si>
  <si>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</si>
  <si>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</si>
  <si>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</si>
  <si>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</si>
  <si>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</si>
  <si>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</si>
  <si>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</si>
  <si>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</si>
  <si>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</si>
  <si>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</si>
  <si>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</si>
  <si>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</si>
  <si>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</si>
  <si>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</si>
  <si>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</si>
  <si>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</si>
  <si>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</si>
  <si>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</si>
  <si>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</si>
  <si>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</si>
  <si>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</si>
  <si>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</si>
  <si>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</si>
  <si>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</si>
  <si>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</si>
  <si>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</si>
  <si>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</si>
  <si>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</si>
  <si>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</si>
  <si>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</si>
  <si>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</si>
  <si>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</si>
  <si>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</si>
  <si>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</si>
  <si>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</si>
  <si>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</si>
  <si>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</si>
  <si>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</si>
  <si>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</si>
  <si>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</si>
  <si>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</si>
  <si>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</si>
  <si>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</si>
  <si>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</si>
  <si>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</si>
  <si>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</si>
  <si>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</si>
  <si>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</si>
  <si>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</si>
  <si>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</si>
  <si>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</si>
  <si>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</si>
  <si>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</si>
  <si>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</si>
  <si>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</si>
  <si>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</si>
  <si>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</si>
  <si>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</si>
  <si>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</si>
  <si>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</si>
  <si>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</si>
  <si>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</si>
  <si>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</si>
  <si>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</si>
  <si>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</si>
  <si>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</si>
  <si>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</si>
  <si>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</si>
  <si>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</si>
  <si>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</si>
  <si>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</si>
  <si>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</si>
  <si>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</si>
  <si>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</si>
  <si>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</si>
  <si>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</si>
  <si>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</si>
  <si>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</si>
  <si>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</si>
  <si>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</si>
  <si>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</si>
  <si>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</si>
  <si>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</si>
  <si>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</si>
  <si>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</si>
  <si>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</si>
  <si>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</si>
  <si>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</si>
  <si>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</si>
  <si>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</si>
  <si>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</si>
  <si>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</si>
  <si>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</si>
  <si>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</si>
  <si>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</si>
  <si>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</si>
  <si>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</si>
  <si>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</si>
  <si>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</si>
  <si>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</si>
  <si>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</si>
  <si>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</si>
  <si>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</si>
  <si>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</si>
  <si>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</si>
  <si>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</si>
  <si>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</si>
  <si>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</si>
  <si>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</si>
  <si>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</si>
  <si>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</si>
  <si>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</si>
  <si>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</si>
  <si>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</si>
  <si>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</si>
  <si>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</si>
  <si>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</si>
  <si>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</si>
  <si>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</si>
  <si>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</si>
  <si>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</si>
  <si>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</si>
  <si>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</si>
  <si>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</si>
  <si>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</si>
  <si>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</si>
  <si>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</si>
  <si>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</si>
  <si>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</si>
  <si>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</si>
  <si>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</si>
  <si>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</si>
  <si>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</si>
  <si>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</si>
  <si>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</si>
  <si>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</si>
  <si>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</si>
  <si>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</si>
  <si>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</si>
  <si>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</si>
  <si>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</si>
  <si>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</si>
  <si>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</si>
  <si>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</si>
  <si>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</si>
  <si>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</si>
  <si>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</si>
  <si>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</si>
  <si>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</si>
  <si>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</si>
  <si>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</si>
  <si>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</si>
  <si>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</si>
  <si>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</si>
  <si>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</si>
  <si>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</si>
  <si>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</si>
  <si>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</si>
  <si>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</si>
  <si>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</si>
  <si>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</si>
  <si>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</si>
  <si>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</si>
  <si>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</si>
  <si>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</si>
  <si>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</si>
  <si>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</si>
  <si>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</si>
  <si>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</si>
  <si>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</si>
  <si>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</si>
  <si>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</si>
  <si>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</si>
  <si>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</si>
  <si>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</si>
  <si>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</si>
  <si>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</si>
  <si>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</si>
  <si>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</si>
  <si>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</si>
  <si>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</si>
  <si>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</si>
  <si>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</si>
  <si>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</si>
  <si>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</si>
  <si>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</si>
  <si>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</si>
  <si>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</si>
  <si>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</si>
  <si>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</si>
  <si>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</si>
  <si>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</si>
  <si>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</si>
  <si>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</si>
  <si>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</si>
  <si>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</si>
  <si>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</si>
  <si>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</si>
  <si>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</si>
  <si>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</si>
  <si>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</si>
  <si>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</si>
  <si>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</si>
  <si>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</si>
  <si>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</si>
  <si>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</si>
  <si>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</si>
  <si>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</si>
  <si>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</si>
  <si>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</si>
  <si>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</si>
  <si>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</si>
  <si>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</si>
  <si>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</si>
  <si>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</si>
  <si>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</si>
  <si>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</si>
  <si>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</si>
  <si>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</si>
  <si>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</si>
  <si>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</si>
  <si>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</si>
  <si>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</si>
  <si>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</si>
  <si>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</si>
  <si>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</si>
  <si>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</si>
  <si>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</si>
  <si>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</si>
  <si>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</si>
  <si>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</si>
  <si>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</si>
  <si>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</si>
  <si>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</si>
  <si>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</si>
  <si>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</si>
  <si>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</si>
  <si>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</si>
  <si>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</si>
  <si>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</si>
  <si>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</si>
  <si>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</si>
  <si>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</si>
  <si>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</si>
  <si>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</si>
  <si>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</si>
  <si>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</si>
  <si>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</si>
  <si>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</si>
  <si>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</si>
  <si>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</si>
  <si>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</si>
  <si>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</si>
  <si>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</si>
  <si>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</si>
  <si>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</si>
  <si>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</si>
  <si>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</si>
  <si>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</si>
  <si>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</si>
  <si>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</si>
  <si>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</si>
  <si>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</si>
  <si>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</si>
  <si>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</si>
  <si>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</si>
  <si>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</si>
  <si>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</si>
  <si>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</si>
  <si>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</si>
  <si>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</si>
  <si>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</si>
  <si>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</si>
  <si>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</si>
  <si>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</si>
  <si>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</si>
  <si>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</si>
  <si>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</si>
  <si>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</si>
  <si>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</si>
  <si>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</si>
  <si>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</si>
  <si>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</si>
  <si>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</si>
  <si>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</si>
  <si>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</si>
  <si>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</si>
  <si>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</si>
  <si>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</si>
  <si>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</si>
  <si>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</si>
  <si>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</si>
  <si>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</si>
  <si>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</si>
  <si>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</si>
  <si>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</si>
  <si>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</si>
  <si>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</si>
  <si>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</si>
  <si>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</si>
  <si>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</si>
  <si>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</si>
  <si>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</si>
  <si>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</si>
  <si>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</si>
  <si>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</si>
  <si>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</si>
  <si>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</si>
  <si>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</si>
  <si>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</si>
  <si>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</si>
  <si>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</si>
  <si>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</si>
  <si>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</si>
  <si>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</si>
  <si>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</si>
  <si>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</si>
  <si>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</si>
  <si>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</si>
  <si>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</si>
  <si>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</si>
  <si>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</si>
  <si>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</si>
  <si>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</si>
  <si>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</si>
  <si>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</si>
  <si>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</si>
  <si>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</si>
  <si>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</si>
  <si>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</si>
  <si>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</si>
  <si>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</si>
  <si>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</si>
  <si>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</si>
  <si>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</si>
  <si>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</si>
  <si>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</si>
  <si>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</si>
  <si>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</si>
  <si>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</si>
  <si>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</si>
  <si>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</si>
  <si>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</si>
  <si>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</si>
  <si>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</si>
  <si>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</si>
  <si>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</si>
  <si>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</si>
  <si>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</si>
  <si>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</si>
  <si>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</si>
  <si>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</si>
  <si>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</si>
  <si>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</si>
  <si>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</si>
  <si>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</si>
  <si>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</si>
  <si>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</si>
  <si>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</si>
  <si>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</si>
  <si>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</si>
  <si>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</si>
  <si>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</si>
  <si>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</si>
  <si>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</si>
  <si>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</si>
  <si>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</si>
  <si>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</si>
  <si>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</si>
  <si>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</si>
  <si>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</si>
  <si>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</si>
  <si>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</si>
  <si>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</si>
  <si>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</si>
  <si>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</si>
  <si>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</si>
  <si>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</si>
  <si>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</si>
  <si>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</si>
  <si>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</si>
  <si>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</si>
  <si>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</si>
  <si>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</si>
  <si>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</si>
  <si>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</si>
  <si>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</si>
  <si>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</si>
  <si>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</si>
  <si>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</si>
  <si>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</si>
  <si>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</si>
  <si>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</si>
  <si>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</si>
  <si>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</si>
  <si>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</si>
  <si>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</si>
  <si>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</si>
  <si>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</si>
  <si>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</si>
  <si>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</si>
  <si>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</si>
  <si>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</si>
  <si>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</si>
  <si>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</si>
  <si>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</si>
  <si>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</si>
  <si>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</si>
  <si>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</si>
  <si>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</si>
  <si>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</si>
  <si>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</si>
  <si>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</si>
  <si>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</si>
  <si>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</si>
  <si>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</si>
  <si>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</si>
  <si>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</si>
  <si>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</si>
  <si>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</si>
  <si>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</si>
  <si>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</si>
  <si>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</si>
  <si>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</si>
  <si>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</si>
  <si>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</si>
  <si>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</si>
  <si>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</si>
  <si>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</si>
  <si>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</si>
  <si>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</si>
  <si>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</si>
  <si>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</si>
  <si>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</si>
  <si>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</si>
  <si>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</si>
  <si>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</si>
  <si>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</si>
  <si>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</si>
  <si>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</si>
  <si>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</si>
  <si>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</si>
  <si>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</si>
  <si>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</si>
  <si>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</si>
  <si>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</si>
  <si>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</si>
  <si>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</si>
  <si>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</si>
  <si>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</si>
  <si>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</si>
  <si>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</si>
  <si>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</si>
  <si>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</si>
  <si>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</si>
  <si>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</si>
  <si>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</si>
  <si>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</si>
  <si>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</si>
  <si>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</si>
  <si>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</si>
  <si>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</si>
  <si>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</si>
  <si>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</si>
  <si>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</si>
  <si>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</si>
  <si>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</si>
  <si>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</si>
  <si>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</si>
  <si>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</si>
  <si>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</si>
  <si>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</si>
  <si>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</si>
  <si>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</si>
  <si>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</si>
  <si>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</si>
  <si>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</si>
  <si>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</si>
  <si>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</si>
  <si>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</si>
  <si>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</si>
  <si>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</si>
  <si>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</si>
  <si>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</si>
  <si>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</si>
  <si>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</si>
  <si>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</si>
  <si>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</si>
  <si>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</si>
  <si>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</si>
  <si>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</si>
  <si>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</si>
  <si>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</si>
  <si>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</si>
  <si>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</si>
  <si>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</si>
  <si>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</si>
  <si>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</si>
  <si>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</si>
  <si>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</si>
  <si>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</si>
  <si>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</si>
  <si>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</si>
  <si>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</si>
  <si>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</si>
  <si>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</si>
  <si>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</si>
  <si>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</si>
  <si>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</si>
  <si>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</si>
  <si>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</si>
  <si>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</si>
  <si>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</si>
  <si>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</si>
  <si>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</si>
  <si>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</si>
  <si>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</si>
  <si>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</si>
  <si>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</si>
  <si>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</si>
  <si>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</si>
  <si>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</si>
  <si>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</si>
  <si>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</si>
  <si>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</si>
  <si>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</si>
  <si>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</si>
  <si>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</si>
  <si>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</si>
  <si>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</si>
  <si>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</si>
  <si>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</si>
  <si>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</si>
  <si>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</si>
  <si>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</si>
  <si>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</si>
  <si>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</si>
  <si>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</si>
  <si>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</si>
  <si>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</si>
  <si>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</si>
  <si>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</si>
  <si>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</si>
  <si>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</si>
  <si>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</si>
  <si>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</si>
  <si>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</si>
  <si>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</si>
  <si>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</si>
  <si>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</si>
  <si>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</si>
  <si>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</si>
  <si>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</si>
  <si>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</si>
  <si>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</si>
  <si>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</si>
  <si>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</si>
  <si>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</si>
  <si>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</si>
  <si>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</si>
  <si>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</si>
  <si>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</si>
  <si>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</si>
  <si>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</si>
  <si>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</si>
  <si>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</si>
  <si>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</si>
  <si>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</si>
  <si>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</si>
  <si>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</si>
  <si>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</si>
  <si>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</si>
  <si>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</si>
  <si>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</si>
  <si>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</si>
  <si>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</si>
  <si>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</si>
  <si>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</si>
  <si>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</si>
  <si>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</si>
  <si>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</si>
  <si>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</si>
  <si>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</si>
  <si>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</si>
  <si>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</si>
  <si>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</si>
  <si>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</si>
  <si>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</si>
  <si>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</si>
  <si>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</si>
  <si>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</si>
  <si>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</si>
  <si>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</si>
  <si>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</si>
  <si>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</si>
  <si>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</si>
  <si>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</si>
  <si>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</si>
  <si>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</si>
  <si>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</si>
  <si>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</si>
  <si>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</si>
  <si>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</si>
  <si>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</si>
  <si>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</si>
  <si>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</si>
  <si>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</si>
  <si>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</si>
  <si>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</si>
  <si>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</si>
  <si>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</si>
  <si>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</si>
  <si>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</si>
  <si>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</si>
  <si>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</si>
  <si>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</si>
  <si>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</si>
  <si>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</si>
  <si>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</si>
  <si>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</si>
  <si>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</si>
  <si>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</si>
  <si>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</si>
  <si>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</si>
  <si>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</si>
  <si>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</si>
  <si>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</si>
  <si>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</si>
  <si>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</si>
  <si>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</si>
  <si>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</si>
  <si>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</si>
  <si>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</si>
  <si>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</si>
  <si>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</si>
  <si>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</si>
  <si>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</si>
  <si>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</si>
  <si>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</si>
  <si>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</si>
  <si>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</si>
  <si>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</si>
  <si>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</si>
  <si>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</si>
  <si>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</si>
  <si>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</si>
  <si>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</si>
  <si>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</si>
  <si>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</si>
  <si>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</si>
  <si>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</si>
  <si>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</si>
  <si>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</si>
  <si>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</si>
  <si>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</si>
  <si>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</si>
  <si>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</si>
  <si>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</si>
  <si>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</si>
  <si>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</si>
  <si>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</si>
  <si>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</si>
  <si>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</si>
  <si>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</si>
  <si>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</si>
  <si>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</si>
  <si>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</si>
  <si>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</si>
  <si>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</si>
  <si>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</si>
  <si>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</si>
  <si>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</si>
  <si>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</si>
  <si>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</si>
  <si>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</si>
  <si>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</si>
  <si>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</si>
  <si>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</si>
  <si>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</si>
  <si>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</si>
  <si>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</si>
  <si>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</si>
  <si>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</si>
  <si>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</si>
  <si>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</si>
  <si>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</si>
  <si>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</si>
  <si>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</si>
  <si>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</si>
  <si>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</si>
  <si>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</si>
  <si>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</si>
  <si>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</si>
  <si>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</si>
  <si>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</si>
  <si>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</si>
  <si>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</si>
  <si>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</si>
  <si>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</si>
  <si>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</si>
  <si>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</si>
  <si>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</si>
  <si>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</si>
  <si>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</si>
  <si>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</si>
  <si>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</si>
  <si>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</si>
  <si>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</si>
  <si>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</si>
  <si>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</si>
  <si>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</si>
  <si>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</si>
  <si>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</si>
  <si>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</si>
  <si>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</si>
  <si>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</si>
  <si>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</si>
  <si>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</si>
  <si>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</si>
  <si>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</si>
  <si>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</si>
  <si>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</si>
  <si>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</si>
  <si>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</si>
  <si>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</si>
  <si>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</si>
  <si>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</si>
  <si>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</si>
  <si>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</si>
  <si>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</si>
  <si>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</si>
  <si>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</si>
  <si>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</si>
  <si>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</si>
  <si>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</si>
  <si>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</si>
  <si>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</si>
  <si>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</si>
  <si>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</si>
  <si>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</si>
  <si>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</si>
  <si>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</si>
  <si>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</si>
  <si>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</si>
  <si>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</si>
  <si>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</si>
  <si>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</si>
  <si>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</si>
  <si>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</si>
  <si>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</si>
  <si>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</si>
  <si>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</si>
  <si>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</si>
  <si>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</si>
  <si>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</si>
  <si>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</si>
  <si>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</si>
  <si>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</si>
  <si>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</si>
  <si>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</si>
  <si>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</si>
  <si>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</si>
  <si>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</si>
  <si>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</si>
  <si>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</si>
  <si>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</si>
  <si>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</si>
  <si>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</si>
  <si>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</si>
  <si>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</si>
  <si>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</si>
  <si>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</si>
  <si>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</si>
  <si>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</si>
  <si>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</si>
  <si>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</si>
  <si>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</si>
  <si>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</si>
  <si>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</si>
  <si>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</si>
  <si>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</si>
  <si>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</si>
  <si>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</si>
  <si>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</si>
  <si>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</si>
  <si>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</si>
  <si>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</si>
  <si>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</si>
  <si>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</si>
  <si>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</si>
  <si>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</si>
  <si>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</si>
  <si>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</si>
  <si>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</si>
  <si>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</si>
  <si>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</si>
  <si>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</si>
  <si>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</si>
  <si>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</si>
  <si>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</si>
  <si>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</si>
  <si>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</si>
  <si>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</si>
  <si>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</si>
  <si>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</si>
  <si>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</si>
  <si>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</si>
  <si>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</si>
  <si>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</si>
  <si>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</si>
  <si>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</si>
  <si>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</si>
  <si>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</si>
  <si>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</si>
  <si>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</si>
  <si>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</si>
  <si>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</si>
  <si>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</si>
  <si>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</si>
  <si>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</si>
  <si>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</si>
  <si>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</si>
  <si>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</si>
  <si>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</si>
  <si>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</si>
  <si>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</si>
  <si>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</si>
  <si>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</si>
  <si>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</si>
  <si>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</si>
  <si>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</si>
  <si>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</si>
  <si>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</si>
  <si>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</si>
  <si>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</si>
  <si>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</si>
  <si>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</si>
  <si>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</si>
  <si>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</si>
  <si>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</si>
  <si>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</si>
  <si>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</si>
  <si>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</si>
  <si>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</si>
  <si>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</si>
  <si>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</si>
  <si>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</si>
  <si>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</si>
  <si>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</si>
  <si>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</si>
  <si>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</si>
  <si>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</si>
  <si>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</si>
  <si>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</si>
  <si>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</si>
  <si>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</si>
  <si>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</si>
  <si>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</si>
  <si>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</si>
  <si>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</si>
  <si>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</si>
  <si>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</si>
  <si>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</si>
  <si>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</si>
  <si>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</si>
  <si>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</si>
  <si>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</si>
  <si>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</si>
  <si>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</si>
  <si>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</si>
  <si>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</si>
  <si>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</si>
  <si>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</si>
  <si>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</si>
  <si>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</si>
  <si>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</si>
  <si>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</si>
  <si>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</si>
  <si>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</si>
  <si>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</si>
  <si>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</si>
  <si>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</si>
  <si>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</si>
  <si>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</si>
  <si>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</si>
  <si>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</si>
  <si>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</si>
  <si>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</si>
  <si>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</si>
  <si>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</si>
  <si>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</si>
  <si>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</si>
  <si>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</si>
  <si>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</si>
  <si>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</si>
  <si>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</si>
  <si>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</si>
  <si>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</si>
  <si>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</si>
  <si>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</si>
  <si>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</si>
  <si>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</si>
  <si>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</si>
  <si>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</si>
  <si>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</si>
  <si>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</si>
  <si>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</si>
  <si>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</si>
  <si>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</si>
  <si>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</si>
  <si>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</si>
  <si>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</si>
  <si>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</si>
  <si>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</si>
  <si>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</si>
  <si>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</si>
  <si>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</si>
  <si>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</si>
  <si>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</si>
  <si>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</si>
  <si>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</si>
  <si>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</si>
  <si>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</si>
  <si>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</si>
  <si>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</si>
  <si>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</si>
  <si>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</si>
  <si>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</si>
  <si>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</si>
  <si>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</si>
  <si>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</si>
  <si>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</si>
  <si>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</si>
  <si>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</si>
  <si>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</si>
  <si>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</si>
  <si>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</si>
  <si>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</si>
  <si>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</si>
  <si>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</si>
  <si>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</si>
  <si>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</si>
  <si>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</si>
  <si>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</si>
  <si>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</si>
  <si>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</si>
  <si>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</si>
  <si>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</si>
  <si>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</si>
  <si>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</si>
  <si>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</si>
  <si>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</si>
  <si>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</si>
  <si>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</si>
  <si>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</si>
  <si>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</si>
  <si>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</si>
  <si>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</si>
  <si>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</si>
  <si>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</si>
  <si>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</si>
  <si>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</si>
  <si>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</si>
  <si>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</si>
  <si>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</si>
  <si>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</si>
  <si>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</si>
  <si>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</si>
  <si>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</si>
  <si>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</si>
  <si>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</si>
  <si>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</si>
  <si>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</si>
  <si>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</si>
  <si>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</si>
  <si>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</si>
  <si>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</si>
  <si>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</si>
  <si>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</si>
  <si>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</si>
  <si>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</si>
  <si>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</si>
  <si>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</si>
  <si>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</si>
  <si>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</si>
  <si>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</si>
  <si>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</si>
  <si>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</si>
  <si>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</si>
  <si>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</si>
  <si>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</si>
  <si>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</si>
  <si>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</si>
  <si>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</si>
  <si>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</si>
  <si>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</si>
  <si>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</si>
  <si>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</si>
  <si>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</si>
  <si>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</si>
  <si>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</si>
  <si>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</si>
  <si>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</si>
  <si>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</si>
  <si>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</si>
  <si>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</si>
  <si>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</si>
  <si>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</si>
  <si>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</si>
  <si>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</si>
  <si>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</si>
  <si>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</si>
  <si>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</si>
  <si>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</si>
  <si>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</si>
  <si>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</si>
  <si>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</si>
  <si>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</si>
  <si>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</si>
  <si>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</si>
  <si>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</si>
  <si>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</si>
  <si>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</si>
  <si>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</si>
  <si>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</si>
  <si>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</si>
  <si>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</si>
  <si>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</si>
  <si>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</si>
  <si>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</si>
  <si>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</si>
  <si>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</si>
  <si>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</si>
  <si>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</si>
  <si>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</si>
  <si>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</si>
  <si>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</si>
  <si>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</si>
  <si>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</si>
  <si>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</si>
  <si>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</si>
  <si>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</si>
  <si>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</si>
  <si>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</si>
  <si>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</si>
  <si>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</si>
  <si>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</si>
  <si>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</si>
  <si>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</si>
  <si>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</si>
  <si>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</si>
  <si>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</si>
  <si>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</si>
  <si>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</si>
  <si>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</si>
  <si>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</si>
  <si>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</si>
  <si>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</si>
  <si>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</si>
  <si>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</si>
  <si>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</si>
  <si>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</si>
  <si>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</si>
  <si>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</si>
  <si>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</si>
  <si>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</si>
  <si>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</si>
  <si>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</si>
  <si>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</si>
  <si>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</si>
  <si>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</si>
  <si>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</si>
  <si>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</si>
  <si>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</si>
  <si>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</si>
  <si>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</si>
  <si>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</si>
  <si>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</si>
  <si>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</si>
  <si>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</si>
  <si>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</si>
  <si>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</si>
  <si>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</si>
  <si>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</si>
  <si>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</si>
  <si>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</si>
  <si>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</si>
  <si>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</si>
  <si>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</si>
  <si>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</si>
  <si>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</si>
  <si>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</si>
  <si>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</si>
  <si>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</si>
  <si>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</si>
  <si>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</si>
  <si>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</si>
  <si>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</si>
  <si>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</si>
  <si>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</si>
  <si>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</si>
  <si>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</si>
  <si>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</si>
  <si>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</si>
  <si>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</si>
  <si>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</si>
  <si>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</si>
  <si>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</si>
  <si>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</si>
  <si>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</si>
  <si>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</si>
  <si>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</si>
  <si>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</si>
  <si>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</si>
  <si>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</si>
  <si>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</si>
  <si>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</si>
  <si>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</si>
  <si>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</si>
  <si>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</si>
  <si>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</si>
  <si>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</si>
  <si>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</si>
  <si>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</si>
  <si>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</si>
  <si>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</si>
  <si>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</si>
  <si>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</si>
  <si>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</si>
  <si>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</si>
  <si>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</si>
  <si>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</si>
  <si>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</si>
  <si>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</si>
  <si>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</si>
  <si>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</si>
  <si>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</si>
  <si>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</si>
  <si>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</si>
  <si>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</si>
  <si>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</si>
  <si>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</si>
  <si>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</si>
  <si>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</si>
  <si>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</si>
  <si>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</si>
  <si>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</si>
  <si>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</si>
  <si>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</si>
  <si>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</si>
  <si>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</si>
  <si>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</si>
  <si>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</si>
  <si>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</si>
  <si>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</si>
  <si>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</si>
  <si>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</si>
  <si>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</si>
  <si>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</si>
  <si>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</si>
  <si>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</si>
  <si>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</si>
  <si>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</si>
  <si>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</si>
  <si>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</si>
  <si>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</si>
  <si>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</si>
  <si>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</si>
  <si>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</si>
  <si>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</si>
  <si>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</si>
  <si>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</si>
  <si>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</si>
  <si>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</si>
  <si>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</si>
  <si>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</si>
  <si>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</si>
  <si>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</si>
  <si>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</si>
  <si>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</si>
  <si>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</si>
  <si>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</si>
  <si>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</si>
  <si>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</si>
  <si>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</si>
  <si>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</si>
  <si>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</si>
  <si>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</si>
  <si>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</si>
  <si>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</si>
  <si>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</si>
  <si>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</si>
  <si>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</si>
  <si>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</si>
  <si>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</si>
  <si>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</si>
  <si>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</si>
  <si>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</si>
  <si>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</si>
  <si>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</si>
  <si>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</si>
  <si>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</si>
  <si>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</si>
  <si>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</si>
  <si>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</si>
  <si>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</si>
  <si>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</si>
  <si>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</si>
  <si>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</si>
  <si>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</si>
  <si>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</si>
  <si>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</si>
  <si>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</si>
  <si>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</si>
  <si>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</si>
  <si>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</si>
  <si>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</si>
  <si>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</si>
  <si>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</si>
  <si>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</si>
  <si>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</si>
  <si>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</si>
  <si>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</si>
  <si>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</si>
  <si>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</si>
  <si>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</si>
  <si>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</si>
  <si>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</si>
  <si>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</si>
  <si>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</si>
  <si>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</si>
  <si>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</si>
  <si>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</si>
  <si>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</si>
  <si>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</si>
  <si>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</si>
  <si>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</si>
  <si>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</si>
  <si>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</si>
  <si>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</si>
  <si>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</si>
  <si>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</si>
  <si>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</si>
  <si>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</si>
  <si>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</si>
  <si>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</si>
  <si>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</si>
  <si>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</si>
  <si>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</si>
  <si>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</si>
  <si>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</si>
  <si>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</si>
  <si>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</si>
  <si>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</si>
  <si>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</si>
  <si>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</si>
  <si>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</si>
  <si>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</si>
  <si>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</si>
  <si>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</si>
  <si>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</si>
  <si>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</si>
  <si>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</si>
  <si>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</si>
  <si>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</si>
  <si>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</si>
  <si>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</si>
  <si>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</si>
  <si>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</si>
  <si>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</si>
  <si>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</si>
  <si>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</si>
  <si>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</si>
  <si>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</si>
  <si>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</si>
  <si>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</si>
  <si>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</si>
  <si>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</si>
  <si>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</si>
  <si>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</si>
  <si>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</si>
  <si>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</si>
  <si>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</si>
  <si>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</si>
  <si>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</si>
  <si>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</si>
  <si>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</si>
  <si>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</si>
  <si>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</si>
  <si>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</si>
  <si>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</si>
  <si>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</si>
  <si>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</si>
  <si>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</si>
  <si>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</si>
  <si>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</si>
  <si>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</si>
  <si>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</si>
  <si>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</si>
  <si>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</si>
  <si>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</si>
  <si>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</si>
  <si>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</si>
  <si>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</si>
  <si>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</si>
  <si>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</si>
  <si>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</si>
  <si>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</si>
  <si>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</si>
  <si>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</si>
  <si>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</si>
  <si>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</si>
  <si>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</si>
  <si>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</si>
  <si>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</si>
  <si>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</si>
  <si>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</si>
  <si>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</si>
  <si>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</si>
  <si>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</si>
  <si>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</si>
  <si>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</si>
  <si>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</si>
  <si>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</si>
  <si>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</si>
  <si>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</si>
  <si>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</si>
  <si>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</si>
  <si>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</si>
  <si>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</si>
  <si>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</si>
  <si>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</si>
  <si>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</si>
  <si>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</si>
  <si>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</si>
  <si>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</si>
  <si>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</si>
  <si>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</si>
  <si>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</si>
  <si>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</si>
  <si>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</si>
  <si>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</si>
  <si>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</si>
  <si>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</si>
  <si>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</si>
  <si>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</si>
  <si>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</si>
  <si>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</si>
  <si>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</si>
  <si>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</si>
  <si>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</si>
  <si>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</si>
  <si>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</si>
  <si>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</si>
  <si>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</si>
  <si>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</si>
  <si>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</si>
  <si>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</si>
  <si>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</si>
  <si>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</si>
  <si>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</si>
  <si>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</si>
  <si>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</si>
  <si>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</si>
  <si>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</si>
  <si>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</si>
  <si>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</si>
  <si>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</si>
  <si>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</si>
  <si>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</si>
  <si>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</si>
  <si>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</si>
  <si>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</si>
  <si>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</si>
  <si>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</si>
  <si>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</si>
  <si>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</si>
  <si>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</si>
  <si>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</si>
  <si>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</si>
  <si>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</si>
  <si>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</si>
  <si>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</si>
  <si>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</si>
  <si>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</si>
  <si>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</si>
  <si>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</si>
  <si>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</si>
  <si>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</si>
  <si>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</si>
  <si>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</si>
  <si>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</si>
  <si>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</si>
  <si>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</si>
  <si>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</si>
  <si>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</si>
  <si>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</si>
  <si>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</si>
  <si>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</si>
  <si>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</si>
  <si>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</si>
  <si>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</si>
  <si>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</si>
  <si>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</si>
  <si>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</si>
  <si>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</si>
  <si>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</si>
  <si>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</si>
  <si>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</si>
  <si>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</si>
  <si>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</si>
  <si>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</si>
  <si>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</si>
  <si>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</si>
  <si>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</si>
  <si>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</si>
  <si>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</si>
  <si>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</si>
  <si>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</si>
  <si>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</si>
  <si>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</si>
  <si>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</si>
  <si>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</si>
  <si>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</si>
  <si>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</si>
  <si>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</si>
  <si>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</si>
  <si>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</si>
  <si>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</si>
  <si>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</si>
  <si>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</si>
  <si>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</si>
  <si>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</si>
  <si>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</si>
  <si>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</si>
  <si>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</si>
  <si>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</si>
  <si>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</si>
  <si>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</si>
  <si>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</si>
  <si>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</si>
  <si>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</si>
  <si>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</si>
  <si>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</si>
  <si>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</si>
  <si>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</si>
  <si>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</si>
  <si>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</si>
  <si>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</si>
  <si>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</si>
  <si>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</si>
  <si>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</si>
  <si>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</si>
  <si>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</si>
  <si>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</si>
  <si>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</si>
  <si>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</si>
  <si>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</si>
  <si>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</si>
  <si>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</si>
  <si>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</si>
  <si>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</si>
  <si>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</si>
  <si>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</si>
  <si>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</si>
  <si>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</si>
  <si>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</si>
  <si>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</si>
  <si>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</si>
  <si>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</si>
  <si>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</si>
  <si>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</si>
  <si>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</si>
  <si>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</si>
  <si>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</si>
  <si>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</si>
  <si>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</si>
  <si>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</si>
  <si>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</si>
  <si>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</si>
  <si>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</si>
  <si>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</si>
  <si>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</si>
  <si>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</si>
  <si>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</si>
  <si>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</si>
  <si>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</si>
  <si>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</si>
  <si>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</si>
  <si>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</si>
  <si>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</si>
  <si>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</si>
  <si>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</si>
  <si>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</si>
  <si>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</si>
  <si>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</si>
  <si>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</si>
  <si>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</si>
  <si>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</si>
  <si>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</si>
  <si>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</si>
  <si>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</si>
  <si>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</si>
  <si>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</si>
  <si>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</si>
  <si>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</si>
  <si>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</si>
  <si>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</si>
  <si>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</si>
  <si>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</si>
  <si>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</si>
  <si>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</si>
  <si>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</si>
  <si>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</si>
  <si>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</si>
  <si>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</si>
  <si>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</si>
  <si>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</si>
  <si>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</si>
  <si>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</si>
  <si>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</si>
  <si>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</si>
  <si>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</si>
  <si>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</si>
  <si>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</si>
  <si>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</si>
  <si>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</si>
  <si>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</si>
  <si>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</si>
  <si>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</si>
  <si>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</si>
  <si>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</si>
  <si>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</si>
  <si>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</si>
  <si>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</si>
  <si>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</si>
  <si>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</si>
  <si>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</si>
  <si>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</si>
  <si>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</si>
  <si>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</si>
  <si>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</si>
  <si>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</si>
  <si>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</si>
  <si>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</si>
  <si>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</si>
  <si>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</si>
  <si>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</si>
  <si>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</si>
  <si>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</si>
  <si>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</si>
  <si>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</si>
  <si>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</si>
  <si>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</si>
  <si>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</si>
  <si>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</si>
  <si>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</si>
  <si>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</si>
  <si>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</si>
  <si>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</si>
  <si>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</si>
  <si>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</si>
  <si>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</si>
  <si>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</si>
  <si>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</si>
  <si>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</si>
  <si>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</si>
  <si>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</si>
  <si>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</si>
  <si>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</si>
  <si>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</si>
  <si>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</si>
  <si>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</si>
  <si>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</si>
  <si>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</si>
  <si>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</si>
  <si>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</si>
  <si>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</si>
  <si>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</si>
  <si>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</si>
  <si>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</si>
  <si>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</si>
  <si>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</si>
  <si>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</si>
  <si>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</si>
  <si>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</si>
  <si>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</si>
  <si>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</si>
  <si>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</si>
  <si>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</si>
  <si>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</si>
  <si>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</si>
  <si>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</si>
  <si>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</si>
  <si>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</si>
  <si>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</si>
  <si>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</si>
  <si>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</si>
  <si>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</si>
  <si>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</si>
  <si>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</si>
  <si>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</si>
  <si>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</si>
  <si>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</si>
  <si>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</si>
  <si>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</si>
  <si>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</si>
  <si>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</si>
  <si>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</si>
  <si>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</si>
  <si>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</si>
  <si>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</si>
  <si>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</si>
  <si>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</si>
  <si>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</si>
  <si>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</si>
  <si>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</si>
  <si>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</si>
  <si>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</si>
  <si>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</si>
  <si>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</si>
  <si>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</si>
  <si>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</si>
  <si>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</si>
  <si>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</si>
  <si>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</si>
  <si>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</si>
  <si>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</si>
  <si>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</si>
  <si>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</si>
  <si>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</si>
  <si>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</si>
  <si>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</si>
  <si>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</si>
  <si>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</si>
  <si>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</si>
  <si>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</si>
  <si>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</si>
  <si>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</si>
  <si>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</si>
  <si>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</si>
  <si>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</si>
  <si>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</si>
  <si>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</si>
  <si>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</si>
  <si>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</si>
  <si>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</si>
  <si>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</si>
  <si>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</si>
  <si>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</si>
  <si>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</si>
  <si>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</si>
  <si>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</si>
  <si>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</si>
  <si>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</si>
  <si>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</si>
  <si>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</si>
  <si>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</si>
  <si>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</si>
  <si>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</si>
  <si>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</si>
  <si>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</si>
  <si>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</si>
  <si>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</si>
  <si>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</si>
  <si>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</si>
  <si>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</si>
  <si>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</si>
  <si>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</si>
  <si>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</si>
  <si>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</si>
  <si>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</si>
  <si>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</si>
  <si>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</si>
  <si>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</si>
  <si>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</si>
  <si>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</si>
  <si>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</si>
  <si>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</si>
  <si>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</si>
  <si>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</si>
  <si>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</si>
  <si>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</si>
  <si>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</si>
  <si>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</si>
  <si>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</si>
  <si>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</si>
  <si>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</si>
  <si>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</si>
  <si>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</si>
  <si>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</si>
  <si>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</si>
  <si>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</si>
  <si>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</si>
  <si>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</si>
  <si>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</si>
  <si>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</si>
  <si>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</si>
  <si>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</si>
  <si>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</si>
  <si>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</si>
  <si>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</si>
  <si>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</si>
  <si>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</si>
  <si>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</si>
  <si>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</si>
  <si>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</si>
  <si>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</si>
  <si>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</si>
  <si>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</si>
  <si>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</si>
  <si>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</si>
  <si>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</si>
  <si>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</si>
  <si>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</si>
  <si>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</si>
  <si>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</si>
  <si>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</si>
  <si>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</si>
  <si>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</si>
  <si>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</si>
  <si>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</si>
  <si>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</si>
  <si>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</si>
  <si>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</si>
  <si>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</si>
  <si>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</si>
  <si>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</si>
  <si>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</si>
  <si>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</si>
  <si>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</si>
  <si>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</si>
  <si>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</si>
  <si>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</si>
  <si>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</si>
  <si>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</si>
  <si>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</si>
  <si>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</si>
  <si>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</si>
  <si>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</si>
  <si>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</si>
  <si>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</si>
  <si>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</si>
  <si>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</si>
  <si>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</si>
  <si>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</si>
  <si>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</si>
  <si>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</si>
  <si>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</si>
  <si>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</si>
  <si>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</si>
  <si>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</si>
  <si>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</si>
  <si>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</si>
  <si>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</si>
  <si>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</si>
  <si>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</si>
  <si>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</si>
  <si>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</si>
  <si>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</si>
  <si>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</si>
  <si>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</si>
  <si>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</si>
  <si>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</si>
  <si>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</si>
  <si>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</si>
  <si>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</si>
  <si>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</si>
  <si>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</si>
  <si>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</si>
  <si>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</si>
  <si>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</si>
  <si>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</si>
  <si>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</si>
  <si>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</si>
  <si>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</si>
  <si>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</si>
  <si>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</si>
  <si>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</si>
  <si>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</si>
  <si>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</si>
  <si>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</si>
  <si>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</si>
  <si>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</si>
  <si>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</si>
  <si>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</si>
  <si>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</si>
  <si>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</si>
  <si>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</si>
  <si>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</si>
  <si>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</si>
  <si>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</si>
  <si>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</si>
  <si>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</si>
  <si>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</si>
  <si>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</si>
  <si>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</si>
  <si>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</si>
  <si>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</si>
  <si>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</si>
  <si>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</si>
  <si>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</si>
  <si>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</si>
  <si>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</si>
  <si>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</si>
  <si>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</si>
  <si>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</si>
  <si>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</si>
  <si>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</si>
  <si>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</si>
  <si>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</si>
  <si>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</si>
  <si>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</si>
  <si>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</si>
  <si>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</si>
  <si>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</si>
  <si>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</si>
  <si>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</si>
  <si>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</si>
  <si>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</si>
  <si>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</si>
  <si>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</si>
  <si>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</si>
  <si>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</si>
  <si>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</si>
  <si>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</si>
  <si>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</si>
  <si>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</si>
  <si>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</si>
  <si>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</si>
  <si>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</si>
  <si>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</si>
  <si>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</si>
  <si>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</si>
  <si>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</si>
  <si>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</si>
  <si>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</si>
  <si>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</si>
  <si>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</si>
  <si>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</si>
  <si>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</si>
  <si>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</si>
  <si>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</si>
  <si>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</si>
  <si>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</si>
  <si>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</si>
  <si>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</si>
  <si>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</si>
  <si>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</si>
  <si>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</si>
  <si>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</si>
  <si>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</si>
  <si>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</si>
  <si>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</si>
  <si>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</si>
  <si>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</si>
  <si>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</si>
  <si>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</si>
  <si>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</si>
  <si>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</si>
  <si>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</si>
  <si>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</si>
  <si>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</si>
  <si>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</si>
  <si>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</si>
  <si>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</si>
  <si>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</si>
  <si>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</si>
  <si>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</si>
  <si>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</si>
  <si>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</si>
  <si>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</si>
  <si>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</si>
  <si>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</si>
  <si>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</si>
  <si>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</si>
  <si>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</si>
  <si>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</si>
  <si>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</si>
  <si>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</si>
  <si>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</si>
  <si>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</si>
  <si>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</si>
  <si>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</si>
  <si>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</si>
  <si>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</si>
  <si>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</si>
  <si>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</si>
  <si>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</si>
  <si>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</si>
  <si>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</si>
  <si>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</si>
  <si>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</si>
  <si>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</si>
  <si>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</si>
  <si>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</si>
  <si>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</si>
  <si>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</si>
  <si>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</si>
  <si>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</si>
  <si>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</si>
  <si>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</si>
  <si>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</si>
  <si>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</si>
  <si>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</si>
  <si>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</si>
  <si>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</si>
  <si>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</si>
  <si>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</si>
  <si>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</si>
  <si>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</si>
  <si>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</si>
  <si>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</si>
  <si>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</si>
  <si>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</si>
  <si>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</si>
  <si>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</si>
  <si>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</si>
  <si>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</si>
  <si>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</si>
  <si>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</si>
  <si>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</si>
  <si>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</si>
  <si>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</si>
  <si>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</si>
  <si>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</si>
  <si>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</si>
  <si>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</si>
  <si>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</si>
  <si>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</si>
  <si>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</si>
  <si>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</si>
  <si>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</si>
  <si>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</si>
  <si>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</si>
  <si>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</si>
  <si>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</si>
  <si>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</si>
  <si>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</si>
  <si>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</si>
  <si>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</si>
  <si>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</si>
  <si>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</si>
  <si>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</si>
  <si>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</si>
  <si>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</si>
  <si>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</si>
  <si>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</si>
  <si>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</si>
  <si>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</si>
  <si>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</si>
  <si>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</si>
  <si>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</si>
  <si>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</si>
  <si>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</si>
  <si>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</si>
  <si>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</si>
  <si>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</si>
  <si>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</si>
  <si>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</si>
  <si>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</si>
  <si>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</si>
  <si>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</si>
  <si>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</si>
  <si>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</si>
  <si>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</si>
  <si>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</si>
  <si>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</si>
  <si>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</si>
  <si>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</si>
  <si>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</si>
  <si>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</si>
  <si>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</si>
  <si>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</si>
  <si>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</si>
  <si>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</si>
  <si>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</si>
  <si>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</si>
  <si>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</si>
  <si>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</si>
  <si>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</si>
  <si>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</si>
  <si>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</si>
  <si>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</si>
  <si>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</si>
  <si>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</si>
  <si>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</si>
  <si>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</si>
  <si>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</si>
  <si>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</si>
  <si>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</si>
  <si>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</si>
  <si>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</si>
  <si>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</si>
  <si>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</si>
  <si>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</si>
  <si>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</si>
  <si>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</si>
  <si>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</si>
  <si>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</si>
  <si>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</si>
  <si>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</si>
  <si>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</si>
  <si>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</si>
  <si>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</si>
  <si>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</si>
  <si>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</si>
  <si>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</si>
  <si>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</si>
  <si>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</si>
  <si>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</si>
  <si>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</si>
  <si>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</si>
  <si>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</si>
  <si>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</si>
  <si>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</si>
  <si>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</si>
  <si>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</si>
  <si>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</si>
  <si>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</si>
  <si>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</si>
  <si>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</si>
  <si>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</si>
  <si>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</si>
  <si>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</si>
  <si>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</si>
  <si>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</si>
  <si>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</si>
  <si>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</si>
  <si>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</si>
  <si>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</si>
  <si>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</si>
  <si>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</si>
  <si>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</si>
  <si>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</si>
  <si>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</si>
  <si>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</si>
  <si>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</si>
  <si>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</si>
  <si>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</si>
  <si>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</si>
  <si>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</si>
  <si>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</si>
  <si>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</si>
  <si>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</si>
  <si>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</si>
  <si>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</si>
  <si>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</si>
  <si>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</si>
  <si>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</si>
  <si>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</si>
  <si>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</si>
  <si>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</si>
  <si>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</si>
  <si>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</si>
  <si>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</si>
  <si>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</si>
  <si>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</si>
  <si>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</si>
  <si>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</si>
  <si>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</si>
  <si>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</si>
  <si>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</si>
  <si>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</si>
  <si>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</si>
  <si>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</si>
  <si>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</si>
  <si>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</si>
  <si>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</si>
  <si>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</si>
  <si>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</si>
  <si>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</si>
  <si>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</si>
  <si>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</si>
  <si>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</si>
  <si>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</si>
  <si>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</si>
  <si>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</si>
  <si>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</si>
  <si>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</si>
  <si>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</si>
  <si>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</si>
  <si>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</si>
  <si>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</si>
  <si>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</si>
  <si>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</si>
  <si>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</si>
  <si>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</si>
  <si>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</si>
  <si>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</si>
  <si>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</si>
  <si>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</si>
  <si>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</si>
  <si>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</si>
  <si>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</si>
  <si>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</si>
  <si>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</si>
  <si>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</si>
  <si>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</si>
  <si>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</si>
  <si>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</si>
  <si>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</si>
  <si>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</si>
  <si>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</si>
  <si>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</si>
  <si>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</si>
  <si>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</si>
  <si>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</si>
  <si>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</si>
  <si>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</si>
  <si>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</si>
  <si>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</si>
  <si>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</si>
  <si>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</si>
  <si>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</si>
  <si>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</si>
  <si>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</si>
  <si>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</si>
  <si>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</si>
  <si>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</si>
  <si>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</si>
  <si>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</si>
  <si>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</si>
  <si>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</si>
  <si>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</si>
  <si>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</si>
  <si>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</si>
  <si>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</si>
  <si>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</si>
  <si>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</si>
  <si>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</si>
  <si>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</si>
  <si>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</si>
  <si>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</si>
  <si>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</si>
  <si>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</si>
  <si>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</si>
  <si>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</si>
  <si>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</si>
  <si>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</si>
  <si>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</si>
  <si>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</si>
  <si>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</si>
  <si>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</si>
  <si>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</si>
  <si>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</si>
  <si>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</si>
  <si>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</si>
  <si>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</si>
  <si>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</si>
  <si>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</si>
  <si>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</si>
  <si>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</si>
  <si>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</si>
  <si>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</si>
  <si>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</si>
  <si>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</si>
  <si>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</si>
  <si>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</si>
  <si>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</si>
  <si>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</si>
  <si>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</si>
  <si>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</si>
  <si>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</si>
  <si>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</si>
  <si>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</si>
  <si>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</si>
  <si>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</si>
  <si>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</si>
  <si>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</si>
  <si>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</si>
  <si>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</si>
  <si>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</si>
  <si>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</si>
  <si>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</si>
  <si>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</si>
  <si>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</si>
  <si>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</si>
  <si>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</si>
  <si>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</si>
  <si>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</si>
  <si>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</si>
  <si>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</si>
  <si>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</si>
  <si>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</si>
  <si>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</si>
  <si>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</si>
  <si>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</si>
  <si>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</si>
  <si>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</si>
  <si>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</si>
  <si>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</si>
  <si>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</si>
  <si>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</si>
  <si>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</si>
  <si>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</si>
  <si>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</si>
  <si>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</si>
  <si>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</si>
  <si>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</si>
  <si>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</si>
  <si>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</si>
  <si>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</si>
  <si>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</si>
  <si>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</si>
  <si>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</si>
  <si>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</si>
  <si>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</si>
  <si>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</si>
  <si>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</si>
  <si>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</si>
  <si>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</si>
  <si>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</si>
  <si>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</si>
  <si>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</si>
  <si>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</si>
  <si>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</si>
  <si>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</si>
  <si>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</si>
  <si>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</si>
  <si>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</si>
  <si>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</si>
  <si>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</si>
  <si>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</si>
  <si>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</si>
  <si>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</si>
  <si>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</si>
  <si>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</si>
  <si>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</si>
  <si>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</si>
  <si>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</si>
  <si>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</si>
  <si>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</si>
  <si>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</si>
  <si>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</si>
  <si>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</si>
  <si>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</si>
  <si>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</si>
  <si>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</si>
  <si>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</si>
  <si>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</si>
  <si>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</si>
  <si>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</si>
  <si>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</si>
  <si>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</si>
  <si>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</si>
  <si>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</si>
  <si>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</si>
  <si>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</si>
  <si>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</si>
  <si>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</si>
  <si>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</si>
  <si>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</si>
  <si>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</si>
  <si>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</si>
  <si>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</si>
  <si>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</si>
  <si>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</si>
  <si>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</si>
  <si>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</si>
  <si>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</si>
  <si>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</si>
  <si>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</si>
  <si>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</si>
  <si>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</si>
  <si>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</si>
  <si>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</si>
  <si>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</si>
  <si>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</si>
  <si>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</si>
  <si>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</si>
  <si>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</si>
  <si>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</si>
  <si>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</si>
  <si>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</si>
  <si>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</si>
  <si>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</si>
  <si>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</si>
  <si>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</si>
  <si>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</si>
  <si>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</si>
  <si>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</si>
  <si>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</si>
  <si>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</si>
  <si>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</si>
  <si>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</si>
  <si>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</si>
  <si>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</si>
  <si>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</si>
  <si>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</si>
  <si>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</si>
  <si>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</si>
  <si>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</si>
  <si>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</si>
  <si>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</si>
  <si>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</si>
  <si>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</si>
  <si>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</si>
  <si>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</si>
  <si>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</si>
  <si>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</si>
  <si>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</si>
  <si>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</si>
  <si>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</si>
  <si>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</si>
  <si>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</si>
  <si>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</si>
  <si>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</si>
  <si>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</si>
  <si>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</si>
  <si>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</si>
  <si>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</si>
  <si>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</si>
  <si>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</si>
  <si>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</si>
  <si>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</si>
  <si>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</si>
  <si>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</si>
  <si>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</si>
  <si>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</si>
  <si>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</si>
  <si>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</si>
  <si>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</si>
  <si>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</si>
  <si>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</si>
  <si>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</si>
  <si>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</si>
  <si>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</si>
  <si>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</si>
  <si>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</si>
  <si>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</si>
  <si>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</si>
  <si>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</si>
  <si>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</si>
  <si>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</si>
  <si>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</si>
  <si>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</si>
  <si>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</si>
  <si>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</si>
  <si>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</si>
  <si>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</si>
  <si>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</si>
  <si>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</si>
  <si>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</si>
  <si>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</si>
  <si>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</si>
  <si>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</si>
  <si>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</si>
  <si>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</si>
  <si>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</si>
  <si>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</si>
  <si>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</si>
  <si>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</si>
  <si>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</si>
  <si>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</si>
  <si>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</si>
  <si>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</si>
  <si>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</si>
  <si>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</si>
  <si>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</si>
  <si>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</si>
  <si>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</si>
  <si>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</si>
  <si>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</si>
  <si>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</si>
  <si>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</si>
  <si>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</si>
  <si>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</si>
  <si>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</si>
  <si>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</si>
  <si>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</si>
  <si>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</si>
  <si>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</si>
  <si>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</si>
  <si>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</si>
  <si>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</si>
  <si>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</si>
  <si>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</si>
  <si>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</si>
  <si>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</si>
  <si>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</si>
  <si>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</si>
  <si>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</si>
  <si>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</si>
  <si>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</si>
  <si>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</si>
  <si>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</si>
  <si>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</si>
  <si>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</si>
  <si>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</si>
  <si>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</si>
  <si>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</si>
  <si>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</si>
  <si>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</si>
  <si>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</si>
  <si>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</si>
  <si>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</si>
  <si>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</si>
  <si>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</si>
  <si>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</si>
  <si>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</si>
  <si>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</si>
  <si>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</si>
  <si>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</si>
  <si>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</si>
  <si>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</si>
  <si>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</si>
  <si>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</si>
  <si>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</si>
  <si>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</si>
  <si>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</si>
  <si>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</si>
  <si>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</si>
  <si>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</si>
  <si>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</si>
  <si>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</si>
  <si>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</si>
  <si>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</si>
  <si>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</si>
  <si>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</si>
  <si>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</si>
  <si>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</si>
  <si>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</si>
  <si>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</si>
  <si>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</si>
  <si>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</si>
  <si>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</si>
  <si>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</si>
  <si>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</si>
  <si>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</si>
  <si>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</si>
  <si>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</si>
  <si>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</si>
  <si>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</si>
  <si>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</si>
  <si>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</si>
  <si>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</si>
  <si>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</si>
  <si>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</si>
  <si>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</si>
  <si>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</si>
  <si>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</si>
  <si>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</si>
  <si>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</si>
  <si>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</si>
  <si>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</si>
  <si>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</si>
  <si>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</si>
  <si>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</si>
  <si>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</si>
  <si>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</si>
  <si>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</si>
  <si>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</si>
  <si>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</si>
  <si>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</si>
  <si>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</si>
  <si>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</si>
  <si>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</si>
  <si>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</si>
  <si>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</si>
  <si>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</si>
  <si>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</si>
  <si>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</si>
  <si>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</si>
  <si>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</si>
  <si>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</si>
  <si>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</si>
  <si>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</si>
  <si>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</si>
  <si>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</si>
  <si>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</si>
  <si>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</si>
  <si>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</si>
  <si>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</si>
  <si>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</si>
  <si>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</si>
  <si>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</si>
  <si>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</si>
  <si>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</si>
  <si>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</si>
  <si>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</si>
  <si>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</si>
  <si>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</si>
  <si>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</si>
  <si>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</si>
  <si>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</si>
  <si>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</si>
  <si>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</si>
  <si>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</si>
  <si>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</si>
  <si>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</si>
  <si>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</si>
  <si>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</si>
  <si>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</si>
  <si>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</si>
  <si>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</si>
  <si>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</si>
  <si>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</si>
  <si>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</si>
  <si>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</si>
  <si>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</si>
  <si>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</si>
  <si>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</si>
  <si>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</si>
  <si>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</si>
  <si>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</si>
  <si>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</si>
  <si>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</si>
  <si>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</si>
  <si>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</si>
  <si>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</si>
  <si>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</si>
  <si>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</si>
  <si>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</si>
  <si>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</si>
  <si>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</si>
  <si>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</si>
  <si>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</si>
  <si>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</si>
  <si>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</si>
  <si>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</si>
  <si>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</si>
  <si>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</si>
  <si>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</si>
  <si>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</si>
  <si>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</si>
  <si>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</si>
  <si>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</si>
  <si>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</si>
  <si>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</si>
  <si>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</si>
  <si>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</si>
  <si>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</si>
  <si>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</si>
  <si>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</si>
  <si>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</si>
  <si>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</si>
  <si>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</si>
  <si>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</si>
  <si>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</si>
  <si>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</si>
  <si>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</si>
  <si>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</si>
  <si>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</si>
  <si>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</si>
  <si>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</si>
  <si>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</si>
  <si>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</si>
  <si>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</si>
  <si>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</si>
  <si>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</si>
  <si>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</si>
  <si>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</si>
  <si>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</si>
  <si>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</si>
  <si>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</si>
  <si>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</si>
  <si>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</si>
  <si>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</si>
  <si>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</si>
  <si>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</si>
  <si>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</si>
  <si>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</si>
  <si>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</si>
  <si>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</si>
  <si>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</si>
  <si>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</si>
  <si>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</si>
  <si>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</si>
  <si>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</si>
  <si>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</si>
  <si>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</si>
  <si>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</si>
  <si>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</si>
  <si>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</si>
  <si>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</si>
  <si>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</si>
  <si>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</si>
  <si>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</si>
  <si>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</si>
  <si>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</si>
  <si>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</si>
  <si>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</si>
  <si>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</si>
  <si>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</si>
  <si>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</si>
  <si>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</si>
  <si>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</si>
  <si>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</si>
  <si>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</si>
  <si>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</si>
  <si>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</si>
  <si>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</si>
  <si>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</si>
  <si>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</si>
  <si>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</si>
  <si>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</si>
  <si>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</si>
  <si>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</si>
  <si>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</si>
  <si>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</si>
  <si>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</si>
  <si>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</si>
  <si>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</si>
  <si>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</si>
  <si>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</si>
  <si>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</si>
  <si>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</si>
  <si>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</si>
  <si>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</si>
  <si>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</si>
  <si>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</si>
  <si>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</si>
  <si>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</si>
  <si>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</si>
  <si>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</si>
  <si>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</si>
  <si>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</si>
  <si>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</si>
  <si>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</si>
  <si>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</si>
  <si>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</si>
  <si>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</si>
  <si>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</si>
  <si>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</si>
  <si>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</si>
  <si>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</si>
  <si>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</si>
  <si>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</si>
  <si>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</si>
  <si>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</si>
  <si>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</si>
  <si>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</si>
  <si>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</si>
  <si>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</si>
  <si>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</si>
  <si>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</si>
  <si>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</si>
  <si>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</si>
  <si>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</si>
  <si>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</si>
  <si>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</si>
  <si>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</si>
  <si>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</si>
  <si>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</si>
  <si>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</si>
  <si>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</si>
  <si>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</si>
  <si>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</si>
  <si>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</si>
  <si>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</si>
  <si>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</si>
  <si>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</si>
  <si>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</si>
  <si>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</si>
  <si>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</si>
  <si>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</si>
  <si>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</si>
  <si>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</si>
  <si>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</si>
  <si>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</si>
  <si>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</si>
  <si>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</si>
  <si>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</si>
  <si>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</si>
  <si>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</si>
  <si>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</si>
  <si>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</si>
  <si>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</si>
  <si>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</si>
  <si>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</si>
  <si>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</si>
  <si>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</si>
  <si>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</si>
  <si>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</si>
  <si>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</si>
  <si>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</si>
  <si>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</si>
  <si>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</si>
  <si>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</si>
  <si>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</si>
  <si>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</si>
  <si>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</si>
  <si>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</si>
  <si>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</si>
  <si>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</si>
  <si>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</si>
  <si>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</si>
  <si>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</si>
  <si>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</si>
  <si>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</si>
  <si>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</si>
  <si>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</si>
  <si>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</si>
  <si>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</si>
  <si>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</si>
  <si>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</si>
  <si>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</si>
  <si>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</si>
  <si>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</si>
  <si>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</si>
  <si>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</si>
  <si>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</si>
  <si>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</si>
  <si>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</si>
  <si>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</si>
  <si>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</si>
  <si>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</si>
  <si>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</si>
  <si>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</si>
  <si>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</si>
  <si>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</si>
  <si>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</si>
  <si>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</si>
  <si>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</si>
  <si>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</si>
  <si>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</si>
  <si>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</si>
  <si>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</si>
  <si>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</si>
  <si>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</si>
  <si>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</si>
  <si>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</si>
  <si>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</si>
  <si>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</si>
  <si>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</si>
  <si>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</si>
  <si>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</si>
  <si>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</si>
  <si>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</si>
  <si>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</si>
  <si>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</si>
  <si>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</si>
  <si>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</si>
  <si>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</si>
  <si>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</si>
  <si>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</si>
  <si>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</si>
  <si>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</si>
  <si>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</si>
  <si>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</si>
  <si>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</si>
  <si>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</si>
  <si>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</si>
  <si>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</si>
  <si>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</si>
  <si>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</si>
  <si>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</si>
  <si>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</si>
  <si>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</si>
  <si>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</si>
  <si>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</si>
  <si>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</si>
  <si>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</si>
  <si>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</si>
  <si>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</si>
  <si>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</si>
  <si>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</si>
  <si>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</si>
  <si>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</si>
  <si>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</si>
  <si>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</si>
  <si>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</si>
  <si>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</si>
  <si>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</si>
  <si>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</si>
  <si>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</si>
  <si>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</si>
  <si>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</si>
  <si>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</si>
  <si>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</si>
  <si>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</si>
  <si>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</si>
  <si>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</si>
  <si>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</si>
  <si>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</si>
  <si>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</si>
  <si>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</si>
  <si>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</si>
  <si>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</si>
  <si>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</si>
  <si>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</si>
  <si>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</si>
  <si>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</si>
  <si>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</si>
  <si>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</si>
  <si>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</si>
  <si>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</si>
  <si>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</si>
  <si>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</si>
  <si>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</si>
  <si>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</si>
  <si>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</si>
  <si>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</si>
  <si>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</si>
  <si>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</si>
  <si>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</si>
  <si>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</si>
  <si>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</si>
  <si>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</si>
  <si>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</si>
  <si>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</si>
  <si>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</si>
  <si>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</si>
  <si>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</si>
  <si>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</si>
  <si>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</si>
  <si>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</si>
  <si>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</si>
  <si>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</si>
  <si>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</si>
  <si>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</si>
  <si>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</si>
  <si>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</si>
  <si>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</si>
  <si>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</si>
  <si>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</si>
  <si>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</si>
  <si>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</si>
  <si>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</si>
  <si>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</si>
  <si>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</si>
  <si>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</si>
  <si>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</si>
  <si>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</si>
  <si>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</si>
  <si>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</si>
  <si>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</si>
  <si>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</si>
  <si>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</si>
  <si>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</si>
  <si>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</si>
  <si>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</si>
  <si>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</si>
  <si>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</si>
  <si>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</si>
  <si>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</si>
  <si>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</si>
  <si>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</si>
  <si>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</si>
  <si>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</si>
  <si>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</si>
  <si>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</si>
  <si>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</si>
  <si>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</si>
  <si>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</si>
  <si>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</si>
  <si>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</si>
  <si>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</si>
  <si>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</si>
  <si>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</si>
  <si>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</si>
  <si>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</si>
  <si>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</si>
  <si>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</si>
  <si>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</si>
  <si>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</si>
  <si>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</si>
  <si>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</si>
  <si>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</si>
  <si>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</si>
  <si>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</si>
  <si>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</si>
  <si>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</si>
  <si>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</si>
  <si>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</si>
  <si>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</si>
  <si>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</si>
  <si>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</si>
  <si>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</si>
  <si>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</si>
  <si>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</si>
  <si>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</si>
  <si>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</si>
  <si>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</si>
  <si>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</si>
  <si>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</si>
  <si>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</si>
  <si>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</si>
  <si>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</si>
  <si>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</si>
  <si>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</si>
  <si>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</si>
  <si>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</si>
  <si>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</si>
  <si>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</si>
  <si>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</si>
  <si>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</si>
  <si>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</si>
  <si>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</si>
  <si>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</si>
  <si>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</si>
  <si>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</si>
  <si>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</si>
  <si>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</si>
  <si>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</si>
  <si>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</si>
  <si>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</si>
  <si>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</si>
  <si>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</si>
  <si>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</si>
  <si>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</si>
  <si>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</si>
  <si>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</si>
  <si>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</si>
  <si>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</si>
  <si>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</si>
  <si>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</si>
  <si>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</si>
  <si>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</si>
  <si>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</si>
  <si>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</si>
  <si>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</si>
  <si>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</si>
  <si>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</si>
  <si>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</si>
  <si>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</si>
  <si>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</si>
  <si>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</si>
  <si>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</si>
  <si>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</si>
  <si>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</si>
  <si>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</si>
  <si>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</si>
  <si>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</si>
  <si>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</si>
  <si>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</si>
  <si>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</si>
  <si>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</si>
  <si>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</si>
  <si>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</si>
  <si>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</si>
  <si>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</si>
  <si>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</si>
  <si>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</si>
  <si>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</si>
  <si>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</si>
  <si>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</si>
  <si>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</si>
  <si>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</si>
  <si>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</si>
  <si>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</si>
  <si>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</si>
  <si>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</si>
  <si>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</si>
  <si>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</si>
  <si>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</si>
  <si>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</si>
  <si>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</si>
  <si>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</si>
  <si>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</si>
  <si>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</si>
  <si>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</si>
  <si>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</si>
  <si>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</si>
  <si>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</si>
  <si>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</si>
  <si>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</si>
  <si>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</si>
  <si>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</si>
  <si>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</si>
  <si>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</si>
  <si>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</si>
  <si>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</si>
  <si>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</si>
  <si>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</si>
  <si>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</si>
  <si>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</si>
  <si>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</si>
  <si>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</si>
  <si>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</si>
  <si>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</si>
  <si>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</si>
  <si>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</si>
  <si>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</si>
  <si>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</si>
  <si>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</si>
  <si>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</si>
  <si>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</si>
  <si>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</si>
  <si>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</si>
  <si>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</si>
  <si>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</si>
  <si>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</si>
  <si>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</si>
  <si>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</si>
  <si>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</si>
  <si>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</si>
  <si>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</si>
  <si>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</si>
  <si>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</si>
  <si>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</si>
  <si>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</si>
  <si>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</si>
  <si>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</si>
  <si>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</si>
  <si>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</si>
  <si>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</si>
  <si>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</si>
  <si>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</si>
  <si>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</si>
  <si>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</si>
  <si>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</si>
  <si>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</si>
  <si>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</si>
  <si>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</si>
  <si>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</si>
  <si>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</si>
  <si>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</si>
  <si>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</si>
  <si>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</si>
  <si>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</si>
  <si>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</si>
  <si>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</si>
  <si>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</si>
  <si>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</si>
  <si>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</si>
  <si>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</si>
  <si>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</si>
  <si>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</si>
  <si>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</si>
  <si>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</si>
  <si>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</si>
  <si>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</si>
  <si>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</si>
  <si>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</si>
  <si>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</si>
  <si>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</si>
  <si>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</si>
  <si>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</si>
  <si>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</si>
  <si>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</si>
  <si>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</si>
  <si>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</si>
  <si>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</si>
  <si>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</si>
  <si>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</si>
  <si>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</si>
  <si>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</si>
  <si>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</si>
  <si>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</si>
  <si>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</si>
  <si>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</si>
  <si>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</si>
  <si>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</si>
  <si>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</si>
  <si>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</si>
  <si>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</si>
  <si>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</si>
  <si>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</si>
  <si>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</si>
  <si>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</si>
  <si>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</si>
  <si>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</si>
  <si>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</si>
  <si>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</si>
  <si>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</si>
  <si>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</si>
  <si>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</si>
  <si>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</si>
  <si>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</si>
  <si>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</si>
  <si>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</si>
  <si>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</si>
  <si>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</si>
  <si>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</si>
  <si>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</si>
  <si>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</si>
  <si>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</si>
  <si>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</si>
  <si>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</si>
  <si>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</si>
  <si>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</si>
  <si>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</si>
  <si>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</si>
  <si>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</si>
  <si>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</si>
  <si>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</si>
  <si>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</si>
  <si>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</si>
  <si>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</si>
  <si>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</si>
  <si>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</si>
  <si>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</si>
  <si>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</si>
  <si>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</si>
  <si>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</si>
  <si>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</si>
  <si>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</si>
  <si>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</si>
  <si>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</si>
  <si>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</si>
  <si>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</si>
  <si>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</si>
  <si>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</si>
  <si>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</si>
  <si>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</si>
  <si>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</si>
  <si>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</si>
  <si>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</si>
  <si>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</si>
  <si>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</si>
  <si>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</si>
  <si>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</si>
  <si>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</si>
  <si>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</si>
  <si>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</si>
  <si>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</si>
  <si>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</si>
  <si>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</si>
  <si>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</si>
  <si>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</si>
  <si>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</si>
  <si>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</si>
  <si>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</si>
  <si>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</si>
  <si>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</si>
  <si>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</si>
  <si>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</si>
  <si>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</si>
  <si>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</si>
  <si>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</si>
  <si>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</si>
  <si>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</si>
  <si>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</si>
  <si>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</si>
  <si>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</si>
  <si>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</si>
  <si>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</si>
  <si>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</si>
  <si>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</si>
  <si>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</si>
  <si>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</si>
  <si>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</si>
  <si>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</si>
  <si>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</si>
  <si>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</si>
  <si>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</si>
  <si>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</si>
  <si>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</si>
  <si>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</si>
  <si>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</si>
  <si>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</si>
  <si>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</si>
  <si>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</si>
  <si>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</si>
  <si>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</si>
  <si>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</si>
  <si>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</si>
  <si>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</si>
  <si>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</si>
  <si>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</si>
  <si>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</si>
  <si>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</si>
  <si>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</si>
  <si>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</si>
  <si>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</si>
  <si>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</si>
  <si>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</si>
  <si>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</si>
  <si>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</si>
  <si>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</si>
  <si>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</si>
  <si>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</si>
  <si>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</si>
  <si>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</si>
  <si>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</si>
  <si>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</si>
  <si>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</si>
  <si>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</si>
  <si>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</si>
  <si>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</si>
  <si>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</si>
  <si>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</si>
  <si>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</si>
  <si>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</si>
  <si>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</si>
  <si>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</si>
  <si>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</si>
  <si>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</si>
  <si>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</si>
  <si>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</si>
  <si>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</si>
  <si>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</si>
  <si>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</si>
  <si>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</si>
  <si>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</si>
  <si>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</si>
  <si>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</si>
  <si>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</si>
  <si>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</si>
  <si>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</si>
  <si>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</si>
  <si>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</si>
  <si>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</si>
  <si>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</si>
  <si>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</si>
  <si>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</si>
  <si>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</si>
  <si>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</si>
  <si>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</si>
  <si>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</si>
  <si>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</si>
  <si>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</si>
  <si>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</si>
  <si>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</si>
  <si>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</si>
  <si>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</si>
  <si>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</si>
  <si>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</si>
  <si>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</si>
  <si>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</si>
  <si>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</si>
  <si>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</si>
  <si>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</si>
  <si>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</si>
  <si>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</si>
  <si>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</si>
  <si>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</si>
  <si>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</si>
  <si>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</si>
  <si>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</si>
  <si>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</si>
  <si>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</si>
  <si>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</si>
  <si>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</si>
  <si>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</si>
  <si>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</si>
  <si>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</si>
  <si>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</si>
  <si>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</si>
  <si>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</si>
  <si>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</si>
  <si>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</si>
  <si>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</si>
  <si>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</si>
  <si>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</si>
  <si>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</si>
  <si>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</si>
  <si>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</si>
  <si>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</si>
  <si>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</si>
  <si>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</si>
  <si>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</si>
  <si>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</si>
  <si>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</si>
  <si>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</si>
  <si>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</si>
  <si>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</si>
  <si>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</si>
  <si>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</si>
  <si>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</si>
  <si>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</si>
  <si>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</si>
  <si>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</si>
  <si>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</si>
  <si>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</si>
  <si>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</si>
  <si>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</si>
  <si>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</si>
  <si>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</si>
  <si>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</si>
  <si>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</si>
  <si>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</si>
  <si>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</si>
  <si>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</si>
  <si>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</si>
  <si>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</si>
  <si>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</si>
  <si>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</si>
  <si>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</si>
  <si>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</si>
  <si>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</si>
  <si>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</si>
  <si>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</si>
  <si>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</si>
  <si>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</si>
  <si>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</si>
  <si>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</si>
  <si>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</si>
  <si>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</si>
  <si>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</si>
  <si>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</si>
  <si>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</si>
  <si>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</si>
  <si>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</si>
  <si>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</si>
  <si>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</si>
  <si>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</si>
  <si>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</si>
  <si>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</si>
  <si>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</si>
  <si>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</si>
  <si>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</si>
  <si>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</si>
  <si>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</si>
  <si>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</si>
  <si>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</si>
  <si>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</si>
  <si>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</si>
  <si>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</si>
  <si>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</si>
  <si>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</si>
  <si>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</si>
  <si>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</si>
  <si>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</si>
  <si>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</si>
  <si>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</si>
  <si>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</si>
  <si>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</si>
  <si>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</si>
  <si>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</si>
  <si>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</si>
  <si>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</si>
  <si>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</si>
  <si>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</si>
  <si>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</si>
  <si>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</si>
  <si>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</si>
  <si>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</si>
  <si>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</si>
  <si>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</si>
  <si>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</si>
  <si>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</si>
  <si>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</si>
  <si>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</si>
  <si>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</si>
  <si>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</si>
  <si>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</si>
  <si>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</si>
  <si>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</si>
  <si>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</si>
  <si>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</si>
  <si>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</si>
  <si>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</si>
  <si>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</si>
  <si>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</si>
  <si>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</si>
  <si>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</si>
  <si>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</si>
  <si>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</si>
  <si>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</si>
  <si>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</si>
  <si>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</si>
  <si>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</si>
  <si>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</si>
  <si>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</si>
  <si>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</si>
  <si>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</si>
  <si>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</si>
  <si>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</si>
  <si>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</si>
  <si>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</si>
  <si>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</si>
  <si>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</si>
  <si>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</si>
  <si>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</si>
  <si>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</si>
  <si>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</si>
  <si>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</si>
  <si>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</si>
  <si>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</si>
  <si>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</si>
  <si>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</si>
  <si>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</si>
  <si>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</si>
  <si>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</si>
  <si>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</si>
  <si>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</si>
  <si>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</si>
  <si>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</si>
  <si>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</si>
  <si>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</si>
  <si>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</si>
  <si>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</si>
  <si>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</si>
  <si>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</si>
  <si>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</si>
  <si>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</si>
  <si>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</si>
  <si>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</si>
  <si>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</si>
  <si>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</si>
  <si>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</si>
  <si>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</si>
  <si>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</si>
  <si>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</si>
  <si>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</si>
  <si>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</si>
  <si>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</si>
  <si>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</si>
  <si>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</si>
  <si>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</si>
  <si>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</si>
  <si>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</si>
  <si>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</si>
  <si>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</si>
  <si>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</si>
  <si>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</si>
  <si>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</si>
  <si>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</si>
  <si>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</si>
  <si>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</si>
  <si>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</si>
  <si>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</si>
  <si>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</si>
  <si>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</si>
  <si>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</si>
  <si>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</si>
  <si>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</si>
  <si>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</si>
  <si>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</si>
  <si>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</si>
  <si>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</si>
  <si>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</si>
  <si>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</si>
  <si>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</si>
  <si>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</si>
  <si>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</si>
  <si>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</si>
  <si>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</si>
  <si>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</si>
  <si>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</si>
  <si>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</si>
  <si>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</si>
  <si>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</si>
  <si>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</si>
  <si>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</si>
  <si>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</si>
  <si>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</si>
  <si>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</si>
  <si>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</si>
  <si>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</si>
  <si>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</si>
  <si>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</si>
  <si>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</si>
  <si>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</si>
  <si>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</si>
  <si>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</si>
  <si>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</si>
  <si>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</si>
  <si>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</si>
  <si>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</si>
  <si>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</si>
  <si>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</si>
  <si>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</si>
  <si>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</si>
  <si>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</si>
  <si>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</si>
  <si>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</si>
  <si>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</si>
  <si>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</si>
  <si>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</si>
  <si>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</si>
  <si>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</si>
  <si>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</si>
  <si>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</si>
  <si>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</si>
  <si>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</si>
  <si>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</si>
  <si>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</si>
  <si>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</si>
  <si>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</si>
  <si>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</si>
  <si>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</si>
  <si>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</si>
  <si>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</si>
  <si>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</si>
  <si>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</si>
  <si>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</si>
  <si>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</si>
  <si>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</si>
  <si>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</si>
  <si>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</si>
  <si>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</si>
  <si>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</si>
  <si>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</si>
  <si>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</si>
  <si>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</si>
  <si>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</si>
  <si>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</si>
  <si>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</si>
  <si>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</si>
  <si>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</si>
  <si>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</si>
  <si>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</si>
  <si>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</si>
  <si>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</si>
  <si>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</si>
  <si>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</si>
  <si>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</si>
  <si>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</si>
  <si>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</si>
  <si>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</si>
  <si>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</si>
  <si>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</si>
  <si>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</si>
  <si>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</si>
  <si>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</si>
  <si>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</si>
  <si>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</si>
  <si>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</si>
  <si>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</si>
  <si>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</si>
  <si>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</si>
  <si>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</si>
  <si>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</si>
  <si>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</si>
  <si>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</si>
  <si>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</si>
  <si>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</si>
  <si>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</si>
  <si>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</si>
  <si>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</si>
  <si>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</si>
  <si>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</si>
  <si>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</si>
  <si>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</si>
  <si>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</si>
  <si>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</si>
  <si>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</si>
  <si>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</si>
  <si>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</si>
  <si>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</si>
  <si>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</si>
  <si>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</si>
  <si>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</si>
  <si>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</si>
  <si>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</si>
  <si>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</si>
  <si>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</si>
  <si>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</si>
  <si>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</si>
  <si>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</si>
  <si>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</si>
  <si>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</si>
  <si>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</si>
  <si>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</si>
  <si>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</si>
  <si>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</si>
  <si>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</si>
  <si>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</si>
  <si>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</si>
  <si>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</si>
  <si>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</si>
  <si>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</si>
  <si>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</si>
  <si>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</si>
  <si>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</si>
  <si>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</si>
  <si>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</si>
  <si>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</si>
  <si>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</si>
  <si>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</si>
  <si>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</si>
  <si>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</si>
  <si>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</si>
  <si>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</si>
  <si>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</si>
  <si>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</si>
  <si>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</si>
  <si>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</si>
  <si>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</si>
  <si>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</si>
  <si>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</si>
  <si>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</si>
  <si>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</si>
  <si>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</si>
  <si>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</si>
  <si>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</si>
  <si>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</si>
  <si>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</si>
  <si>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</si>
  <si>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</si>
  <si>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</si>
  <si>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</si>
  <si>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</si>
  <si>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</si>
  <si>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</si>
  <si>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</si>
  <si>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</si>
  <si>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</si>
  <si>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</si>
  <si>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</si>
  <si>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</si>
  <si>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</si>
  <si>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</si>
  <si>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</si>
  <si>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</si>
  <si>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</si>
  <si>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</si>
  <si>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</si>
  <si>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</si>
  <si>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</si>
  <si>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</si>
  <si>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</si>
  <si>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</si>
  <si>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</si>
  <si>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</si>
  <si>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</si>
  <si>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</si>
  <si>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</si>
  <si>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</si>
  <si>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</si>
  <si>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</si>
  <si>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</si>
  <si>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</si>
  <si>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</si>
  <si>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</si>
  <si>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</si>
  <si>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</si>
  <si>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</si>
  <si>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</si>
  <si>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</si>
  <si>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</si>
  <si>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</si>
  <si>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</si>
  <si>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</si>
  <si>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</si>
  <si>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</si>
  <si>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</si>
  <si>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</si>
  <si>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</si>
  <si>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</si>
  <si>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</si>
  <si>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</si>
  <si>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</si>
  <si>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</si>
  <si>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</si>
  <si>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</si>
  <si>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</si>
  <si>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</si>
  <si>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</si>
  <si>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</si>
  <si>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</si>
  <si>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</si>
  <si>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</si>
  <si>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</si>
  <si>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</si>
  <si>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</si>
  <si>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</si>
  <si>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</si>
  <si>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</si>
  <si>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</si>
  <si>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</si>
  <si>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</si>
  <si>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</si>
  <si>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</si>
  <si>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</si>
  <si>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</si>
  <si>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</si>
  <si>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</si>
  <si>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</si>
  <si>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</si>
  <si>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</si>
  <si>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</si>
  <si>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</si>
  <si>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</si>
  <si>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</si>
  <si>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</si>
  <si>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</si>
  <si>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</si>
  <si>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</si>
  <si>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</si>
  <si>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</si>
  <si>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</si>
  <si>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</si>
  <si>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</si>
  <si>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</si>
  <si>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</si>
  <si>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</si>
  <si>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</si>
  <si>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</si>
  <si>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</si>
  <si>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</si>
  <si>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</si>
  <si>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</si>
  <si>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</si>
  <si>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</si>
  <si>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</si>
  <si>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</si>
  <si>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</si>
  <si>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</si>
  <si>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</si>
  <si>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</si>
  <si>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</si>
  <si>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</si>
  <si>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</si>
  <si>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</si>
  <si>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</si>
  <si>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</si>
  <si>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</si>
  <si>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</si>
  <si>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</si>
  <si>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</si>
  <si>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</si>
  <si>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</si>
  <si>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</si>
  <si>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</si>
  <si>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</si>
  <si>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</si>
  <si>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</si>
  <si>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</si>
  <si>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</si>
  <si>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</si>
  <si>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</si>
  <si>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</si>
  <si>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</si>
  <si>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</si>
  <si>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</si>
  <si>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</si>
  <si>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</si>
  <si>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</si>
  <si>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</si>
  <si>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</si>
  <si>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</si>
  <si>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</si>
  <si>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</si>
  <si>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</si>
  <si>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</si>
  <si>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</si>
  <si>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</si>
  <si>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</si>
  <si>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</si>
  <si>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</si>
  <si>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</si>
  <si>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</si>
  <si>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</si>
  <si>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</si>
  <si>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</si>
  <si>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</si>
  <si>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</si>
  <si>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</si>
  <si>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</si>
  <si>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</si>
  <si>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</si>
  <si>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</si>
  <si>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</si>
  <si>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</si>
  <si>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</si>
  <si>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</si>
  <si>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</si>
  <si>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</si>
  <si>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</si>
  <si>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</si>
  <si>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</si>
  <si>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</si>
  <si>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</si>
  <si>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</si>
  <si>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</si>
  <si>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</si>
  <si>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</si>
  <si>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</si>
  <si>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</si>
  <si>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</si>
  <si>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</si>
  <si>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</si>
  <si>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</si>
  <si>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</si>
  <si>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</si>
  <si>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</si>
  <si>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</si>
  <si>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</si>
  <si>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</si>
  <si>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</si>
  <si>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</si>
  <si>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</si>
  <si>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</si>
  <si>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</si>
  <si>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</si>
  <si>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</si>
  <si>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</si>
  <si>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</si>
  <si>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</si>
  <si>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</si>
  <si>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</si>
  <si>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</si>
  <si>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</si>
  <si>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</si>
  <si>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</si>
  <si>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</si>
  <si>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</si>
  <si>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</si>
  <si>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</si>
  <si>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</si>
  <si>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</si>
  <si>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</si>
  <si>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</si>
  <si>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</si>
  <si>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</si>
  <si>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</si>
  <si>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</si>
  <si>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</si>
  <si>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</si>
  <si>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</si>
  <si>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</si>
  <si>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</si>
  <si>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</si>
  <si>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</si>
  <si>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</si>
  <si>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</si>
  <si>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</si>
  <si>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</si>
  <si>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</si>
  <si>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</si>
  <si>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</si>
  <si>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</si>
  <si>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</si>
  <si>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</si>
  <si>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</si>
  <si>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</si>
  <si>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</si>
  <si>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</si>
  <si>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</si>
  <si>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</si>
  <si>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</si>
  <si>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</si>
  <si>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</si>
  <si>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</si>
  <si>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</si>
  <si>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</si>
  <si>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</si>
  <si>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</si>
  <si>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</si>
  <si>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</si>
  <si>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</si>
  <si>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</si>
  <si>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</si>
  <si>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</si>
  <si>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</si>
  <si>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</si>
  <si>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</si>
  <si>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</si>
  <si>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</si>
  <si>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</si>
  <si>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</si>
  <si>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</si>
  <si>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</si>
  <si>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</si>
  <si>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</si>
  <si>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</si>
  <si>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</si>
  <si>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</si>
  <si>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</si>
  <si>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</si>
  <si>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</si>
  <si>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</si>
  <si>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</si>
  <si>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</si>
  <si>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</si>
  <si>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</si>
  <si>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</si>
  <si>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</si>
  <si>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</si>
  <si>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</si>
  <si>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</si>
  <si>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</si>
  <si>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</si>
  <si>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</si>
  <si>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</si>
  <si>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</si>
  <si>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</si>
  <si>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</si>
  <si>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</si>
  <si>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</si>
  <si>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</si>
  <si>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</si>
  <si>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</si>
  <si>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</si>
  <si>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</si>
  <si>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</si>
  <si>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</si>
  <si>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</si>
  <si>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</si>
  <si>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</si>
  <si>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</si>
  <si>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</si>
  <si>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</si>
  <si>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</si>
  <si>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</si>
  <si>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</si>
  <si>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</si>
  <si>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</si>
  <si>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</si>
  <si>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</si>
  <si>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</si>
  <si>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</si>
  <si>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</si>
  <si>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</si>
  <si>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</si>
  <si>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</si>
  <si>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</si>
  <si>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</si>
  <si>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</si>
  <si>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</si>
  <si>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</si>
  <si>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</si>
  <si>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</si>
  <si>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</si>
  <si>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</si>
  <si>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</si>
  <si>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</si>
  <si>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</si>
  <si>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</si>
  <si>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</si>
  <si>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</si>
  <si>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</si>
  <si>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</si>
  <si>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</si>
  <si>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</si>
  <si>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</si>
  <si>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</si>
  <si>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</si>
  <si>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</si>
  <si>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</si>
  <si>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</si>
  <si>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</si>
  <si>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</si>
  <si>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</si>
  <si>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</si>
  <si>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</si>
  <si>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</si>
  <si>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</si>
  <si>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</si>
  <si>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</si>
  <si>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</si>
  <si>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</si>
  <si>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</si>
  <si>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</si>
  <si>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</si>
  <si>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</si>
  <si>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</si>
  <si>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</si>
  <si>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</si>
  <si>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</si>
  <si>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</si>
  <si>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</si>
  <si>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</si>
  <si>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</si>
  <si>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</si>
  <si>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</si>
  <si>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</si>
  <si>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</si>
  <si>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</si>
  <si>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</si>
  <si>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</si>
  <si>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</si>
  <si>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</si>
  <si>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</si>
  <si>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</si>
  <si>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</si>
  <si>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</si>
  <si>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</si>
  <si>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</si>
  <si>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</si>
  <si>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</si>
  <si>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</si>
  <si>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</si>
  <si>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</si>
  <si>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</si>
  <si>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</si>
  <si>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</si>
  <si>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</si>
  <si>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</si>
  <si>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</si>
  <si>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</si>
  <si>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</si>
  <si>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</si>
  <si>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</si>
  <si>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</si>
  <si>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</si>
  <si>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</si>
  <si>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</si>
  <si>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</si>
  <si>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</si>
  <si>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</si>
  <si>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</si>
  <si>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</si>
  <si>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</si>
  <si>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</si>
  <si>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</si>
  <si>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</si>
  <si>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</si>
  <si>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</si>
  <si>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</si>
  <si>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</si>
  <si>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</si>
  <si>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</si>
  <si>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</si>
  <si>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</si>
  <si>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</si>
  <si>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</si>
  <si>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</si>
  <si>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</si>
  <si>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</si>
  <si>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</si>
  <si>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</si>
  <si>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</si>
  <si>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</si>
  <si>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</si>
  <si>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</si>
  <si>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</si>
  <si>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</si>
  <si>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</si>
  <si>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</si>
  <si>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</si>
  <si>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</si>
  <si>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</si>
  <si>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</si>
  <si>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</si>
  <si>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</si>
  <si>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</si>
  <si>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</si>
  <si>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</si>
  <si>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</si>
  <si>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</si>
  <si>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</si>
  <si>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</si>
  <si>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</si>
  <si>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</si>
  <si>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</si>
  <si>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</si>
  <si>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</si>
  <si>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</si>
  <si>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</si>
  <si>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</si>
  <si>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</si>
  <si>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</si>
  <si>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</si>
  <si>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</si>
  <si>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</si>
  <si>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</si>
  <si>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</si>
  <si>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</si>
  <si>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</si>
  <si>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</si>
  <si>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</si>
  <si>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</si>
  <si>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</si>
  <si>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</si>
  <si>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</si>
  <si>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</si>
  <si>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</si>
  <si>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</si>
  <si>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</si>
  <si>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</si>
  <si>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</si>
  <si>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</si>
  <si>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</si>
  <si>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</si>
  <si>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</si>
  <si>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</si>
  <si>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</si>
  <si>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</si>
  <si>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</si>
  <si>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</si>
  <si>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</si>
  <si>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</si>
  <si>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</si>
  <si>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</si>
  <si>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</si>
  <si>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</si>
  <si>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</si>
  <si>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</si>
  <si>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</si>
  <si>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</si>
  <si>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</si>
  <si>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</si>
  <si>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</si>
  <si>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</si>
  <si>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</si>
  <si>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</si>
  <si>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</si>
  <si>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</si>
  <si>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</si>
  <si>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</si>
  <si>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</si>
  <si>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</si>
  <si>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</si>
  <si>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</si>
  <si>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</si>
  <si>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</si>
  <si>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</si>
  <si>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</si>
  <si>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</si>
  <si>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</si>
  <si>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</si>
  <si>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</si>
  <si>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</si>
  <si>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</si>
  <si>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</si>
  <si>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</si>
  <si>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</si>
  <si>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</si>
  <si>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</si>
  <si>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</si>
  <si>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</si>
  <si>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</si>
  <si>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</si>
  <si>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</si>
  <si>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</si>
  <si>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</si>
  <si>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</si>
  <si>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</si>
  <si>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</si>
  <si>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</si>
  <si>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</si>
  <si>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</si>
  <si>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</si>
  <si>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</si>
  <si>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</si>
  <si>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</si>
  <si>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</si>
  <si>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</si>
  <si>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</si>
  <si>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</si>
  <si>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</si>
  <si>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</si>
  <si>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</si>
  <si>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</si>
  <si>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</si>
  <si>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</si>
  <si>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</si>
  <si>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</si>
  <si>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</si>
  <si>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</si>
  <si>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</si>
  <si>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</si>
  <si>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</si>
  <si>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</si>
  <si>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</si>
  <si>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</si>
  <si>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</si>
  <si>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</si>
  <si>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</si>
  <si>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</si>
  <si>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</si>
  <si>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</si>
  <si>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</si>
  <si>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</si>
  <si>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</si>
  <si>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</si>
  <si>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</si>
  <si>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</si>
  <si>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</si>
  <si>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</si>
  <si>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</si>
  <si>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</si>
  <si>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</si>
  <si>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</si>
  <si>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</si>
  <si>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</si>
  <si>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</si>
  <si>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</si>
  <si>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</si>
  <si>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</si>
  <si>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</si>
  <si>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</si>
  <si>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</si>
  <si>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</si>
  <si>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</si>
  <si>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</si>
  <si>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</si>
  <si>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</si>
  <si>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</si>
  <si>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</si>
  <si>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</si>
  <si>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</si>
  <si>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</si>
  <si>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</si>
  <si>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</si>
  <si>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</si>
  <si>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</si>
  <si>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</si>
  <si>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</si>
  <si>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</si>
  <si>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</si>
  <si>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</si>
  <si>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</si>
  <si>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</si>
  <si>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</si>
  <si>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</si>
  <si>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</si>
  <si>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</si>
  <si>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</si>
  <si>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</si>
  <si>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</si>
  <si>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</si>
  <si>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</si>
  <si>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</si>
  <si>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</si>
  <si>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</si>
  <si>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</si>
  <si>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</si>
  <si>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</si>
  <si>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</si>
  <si>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</si>
  <si>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</si>
  <si>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</si>
  <si>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</si>
  <si>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</si>
  <si>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</si>
  <si>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</si>
  <si>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</si>
  <si>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</si>
  <si>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</si>
  <si>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</si>
  <si>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</si>
  <si>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</si>
  <si>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</si>
  <si>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</si>
  <si>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</si>
  <si>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</si>
  <si>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</si>
  <si>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</si>
  <si>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</si>
  <si>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</si>
  <si>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</si>
  <si>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</si>
  <si>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</si>
  <si>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</si>
  <si>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</si>
  <si>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</si>
  <si>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</si>
  <si>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</si>
  <si>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</si>
  <si>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</si>
  <si>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</si>
  <si>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</si>
  <si>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</si>
  <si>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</si>
  <si>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</si>
  <si>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</si>
  <si>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</si>
  <si>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</si>
  <si>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</si>
  <si>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</si>
  <si>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</si>
  <si>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</si>
  <si>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</si>
  <si>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</si>
  <si>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</si>
  <si>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</si>
  <si>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</si>
  <si>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</si>
  <si>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</si>
  <si>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</si>
  <si>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</si>
  <si>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</si>
  <si>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</si>
  <si>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</si>
  <si>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</si>
  <si>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</si>
  <si>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</si>
  <si>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</si>
  <si>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</si>
  <si>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</si>
  <si>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</si>
  <si>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</si>
  <si>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</si>
  <si>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</si>
  <si>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</si>
  <si>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</si>
  <si>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</si>
  <si>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</si>
  <si>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</si>
  <si>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</si>
  <si>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</si>
  <si>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</si>
  <si>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</si>
  <si>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</si>
  <si>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</si>
  <si>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</si>
  <si>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</si>
  <si>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</si>
  <si>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</si>
  <si>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</si>
  <si>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</si>
  <si>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</si>
  <si>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</si>
  <si>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</si>
  <si>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</si>
  <si>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</si>
  <si>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</si>
  <si>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</si>
  <si>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</si>
  <si>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</si>
  <si>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</si>
  <si>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</si>
  <si>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</si>
  <si>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</si>
  <si>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</si>
  <si>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</si>
  <si>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</si>
  <si>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</si>
  <si>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</si>
  <si>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</si>
  <si>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</si>
  <si>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</si>
  <si>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</si>
  <si>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</si>
  <si>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</si>
  <si>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</si>
  <si>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</si>
  <si>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</si>
  <si>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</si>
  <si>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</si>
  <si>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</si>
  <si>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</si>
  <si>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</si>
  <si>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</si>
  <si>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</si>
  <si>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</si>
  <si>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</si>
  <si>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</si>
  <si>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</si>
  <si>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</si>
  <si>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</si>
  <si>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</si>
  <si>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</si>
  <si>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</si>
  <si>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</si>
  <si>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</si>
  <si>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</si>
  <si>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</si>
  <si>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</si>
  <si>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</si>
  <si>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</si>
  <si>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</si>
  <si>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</si>
  <si>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</si>
  <si>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</si>
  <si>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</si>
  <si>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</si>
  <si>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</si>
  <si>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</si>
  <si>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</si>
  <si>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</si>
  <si>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</si>
  <si>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</si>
  <si>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</si>
  <si>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</si>
  <si>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</si>
  <si>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</si>
  <si>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</si>
  <si>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</si>
  <si>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</si>
  <si>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</si>
  <si>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</si>
  <si>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</si>
  <si>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</si>
  <si>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</si>
  <si>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</si>
  <si>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</si>
  <si>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</si>
  <si>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</si>
  <si>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</si>
  <si>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</si>
  <si>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</si>
  <si>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</si>
  <si>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</si>
  <si>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</si>
  <si>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</si>
  <si>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</si>
  <si>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</si>
  <si>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</si>
  <si>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</si>
  <si>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</si>
  <si>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</si>
  <si>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</si>
  <si>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</si>
  <si>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</si>
  <si>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</si>
  <si>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</si>
  <si>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</si>
  <si>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</si>
  <si>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</si>
  <si>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</si>
  <si>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</si>
  <si>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</si>
  <si>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</si>
  <si>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</si>
  <si>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</si>
  <si>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</si>
  <si>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</si>
  <si>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</si>
  <si>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</si>
  <si>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</si>
  <si>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</si>
  <si>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</si>
  <si>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</si>
  <si>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</si>
  <si>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</si>
  <si>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</si>
  <si>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</si>
  <si>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</si>
  <si>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</si>
  <si>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</si>
  <si>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</si>
  <si>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</si>
  <si>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</si>
  <si>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</si>
  <si>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</si>
  <si>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</si>
  <si>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</si>
  <si>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</si>
  <si>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</si>
  <si>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</si>
  <si>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</si>
  <si>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</si>
  <si>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</si>
  <si>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</si>
  <si>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</si>
  <si>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</si>
  <si>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</si>
  <si>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</si>
  <si>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</si>
  <si>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</si>
  <si>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</si>
  <si>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</si>
  <si>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</si>
  <si>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</si>
  <si>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</si>
  <si>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</si>
  <si>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</si>
  <si>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</si>
  <si>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</si>
  <si>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</si>
  <si>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</si>
  <si>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</si>
  <si>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</si>
  <si>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</si>
  <si>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</si>
  <si>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</si>
  <si>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</si>
  <si>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</si>
  <si>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</si>
  <si>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</si>
  <si>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</si>
  <si>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</si>
  <si>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</si>
  <si>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</si>
  <si>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</si>
  <si>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</si>
  <si>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</si>
  <si>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</si>
  <si>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</si>
  <si>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</si>
  <si>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</si>
  <si>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</si>
  <si>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</si>
  <si>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</si>
  <si>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</si>
  <si>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</si>
  <si>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</si>
  <si>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</si>
  <si>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</si>
  <si>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</si>
  <si>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</si>
  <si>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</si>
  <si>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</si>
  <si>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</si>
  <si>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</si>
  <si>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</si>
  <si>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</si>
  <si>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</si>
  <si>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</si>
  <si>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</si>
  <si>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</si>
  <si>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</si>
  <si>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</si>
  <si>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</si>
  <si>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</si>
  <si>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</si>
  <si>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</si>
  <si>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</si>
  <si>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</si>
  <si>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</si>
  <si>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</si>
  <si>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</si>
  <si>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</si>
  <si>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</si>
  <si>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</si>
  <si>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</si>
  <si>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</si>
  <si>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</si>
  <si>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</si>
  <si>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</si>
  <si>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</si>
  <si>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</si>
  <si>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</si>
  <si>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</si>
  <si>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</si>
  <si>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</si>
  <si>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</si>
  <si>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</si>
  <si>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</si>
  <si>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</si>
  <si>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</si>
  <si>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</si>
  <si>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</si>
  <si>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</si>
  <si>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</si>
  <si>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</si>
  <si>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</si>
  <si>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</si>
  <si>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</si>
  <si>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</si>
  <si>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</si>
  <si>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</si>
  <si>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</si>
  <si>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</si>
  <si>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</si>
  <si>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</si>
  <si>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</si>
  <si>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</si>
  <si>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</si>
  <si>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</si>
  <si>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</si>
  <si>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</si>
  <si>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</si>
  <si>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</si>
  <si>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</si>
  <si>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</si>
  <si>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</si>
  <si>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</si>
  <si>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</si>
  <si>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</si>
  <si>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</si>
  <si>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</si>
  <si>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</si>
  <si>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</si>
  <si>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</si>
  <si>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</si>
  <si>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</si>
  <si>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</si>
  <si>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</si>
  <si>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</si>
  <si>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</si>
  <si>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</si>
  <si>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</si>
  <si>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</si>
  <si>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</si>
  <si>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</si>
  <si>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</si>
  <si>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</si>
  <si>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</si>
  <si>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</si>
  <si>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</si>
  <si>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</si>
  <si>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</si>
  <si>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</si>
  <si>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</si>
  <si>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</si>
  <si>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</si>
  <si>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</si>
  <si>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</si>
  <si>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</si>
  <si>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</si>
  <si>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</si>
  <si>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</si>
  <si>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</si>
  <si>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</si>
  <si>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</si>
  <si>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</si>
  <si>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</si>
  <si>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</si>
  <si>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</si>
  <si>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</si>
  <si>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</si>
  <si>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</si>
  <si>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</si>
  <si>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</si>
  <si>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</si>
  <si>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</si>
  <si>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</si>
  <si>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</si>
  <si>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</si>
  <si>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</si>
  <si>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</si>
  <si>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</si>
  <si>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</si>
  <si>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</si>
  <si>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</si>
  <si>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</si>
  <si>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</si>
  <si>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</si>
  <si>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</si>
  <si>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</si>
  <si>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</si>
  <si>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</si>
  <si>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</si>
  <si>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</si>
  <si>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</si>
  <si>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</si>
  <si>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</si>
  <si>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</si>
  <si>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</si>
  <si>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</si>
  <si>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</si>
  <si>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</si>
  <si>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</si>
  <si>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</si>
  <si>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</si>
  <si>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</si>
  <si>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</si>
  <si>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</si>
  <si>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</si>
  <si>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</si>
  <si>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</si>
  <si>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</si>
  <si>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</si>
  <si>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</si>
  <si>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</si>
  <si>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</si>
  <si>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</si>
  <si>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</si>
  <si>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</si>
  <si>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</si>
  <si>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</si>
  <si>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</si>
  <si>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</si>
  <si>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</si>
  <si>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</si>
  <si>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</si>
  <si>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</si>
  <si>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</si>
  <si>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</si>
  <si>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</si>
  <si>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</si>
  <si>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</si>
  <si>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</si>
  <si>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</si>
  <si>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</si>
  <si>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</si>
  <si>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</si>
  <si>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</si>
  <si>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</si>
  <si>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</si>
  <si>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</si>
  <si>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</si>
  <si>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</si>
  <si>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</si>
  <si>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</si>
  <si>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</si>
  <si>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</si>
  <si>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</si>
  <si>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</si>
  <si>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</si>
  <si>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</si>
  <si>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</si>
  <si>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</si>
  <si>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</si>
  <si>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</si>
  <si>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</si>
  <si>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</si>
  <si>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</si>
  <si>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</si>
  <si>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</si>
  <si>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</si>
  <si>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</si>
  <si>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</si>
  <si>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</si>
  <si>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</si>
  <si>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</si>
  <si>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</si>
  <si>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</si>
  <si>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</si>
  <si>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</si>
  <si>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</si>
  <si>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</si>
  <si>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</si>
  <si>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</si>
  <si>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</si>
  <si>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</si>
  <si>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</si>
  <si>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</si>
  <si>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</si>
  <si>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</si>
  <si>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</si>
  <si>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</si>
  <si>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</si>
  <si>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</si>
  <si>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</si>
  <si>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</si>
  <si>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</si>
  <si>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</si>
  <si>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</si>
  <si>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</si>
  <si>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</si>
  <si>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</si>
  <si>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</si>
  <si>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</si>
  <si>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</si>
  <si>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</si>
  <si>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</si>
  <si>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</si>
  <si>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</si>
  <si>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</si>
  <si>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</si>
  <si>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</si>
  <si>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</si>
  <si>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</si>
  <si>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</si>
  <si>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</si>
  <si>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</si>
  <si>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</si>
  <si>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</si>
  <si>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</si>
  <si>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</si>
  <si>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</si>
  <si>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</si>
  <si>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</si>
  <si>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</si>
  <si>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</si>
  <si>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</si>
  <si>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</si>
  <si>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</si>
  <si>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</si>
  <si>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</si>
  <si>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</si>
  <si>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</si>
  <si>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</si>
  <si>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</si>
  <si>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</si>
  <si>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</si>
  <si>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</si>
  <si>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</si>
  <si>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</si>
  <si>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</si>
  <si>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</si>
  <si>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</si>
  <si>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</si>
  <si>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</si>
  <si>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</si>
  <si>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</si>
  <si>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</si>
  <si>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</si>
  <si>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</si>
  <si>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</si>
  <si>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</si>
  <si>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</si>
  <si>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</si>
  <si>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</si>
  <si>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</si>
  <si>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</si>
  <si>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</si>
  <si>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</si>
  <si>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</si>
  <si>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</si>
  <si>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</si>
  <si>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</si>
  <si>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</si>
  <si>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</si>
  <si>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</si>
  <si>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</si>
  <si>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</si>
  <si>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</si>
  <si>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</si>
  <si>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</si>
  <si>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</si>
  <si>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</si>
  <si>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</si>
  <si>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</si>
  <si>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</si>
  <si>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</si>
  <si>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</si>
  <si>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</si>
  <si>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</si>
  <si>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</si>
  <si>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</si>
  <si>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</si>
  <si>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</si>
  <si>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</si>
  <si>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</si>
  <si>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</si>
  <si>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</si>
  <si>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</si>
  <si>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</si>
  <si>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</si>
  <si>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</si>
  <si>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</si>
  <si>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</si>
  <si>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</si>
  <si>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</si>
  <si>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</si>
  <si>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</si>
  <si>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</si>
  <si>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</si>
  <si>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</si>
  <si>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</si>
  <si>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</si>
  <si>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</si>
  <si>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</si>
  <si>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</si>
  <si>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</si>
  <si>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</si>
  <si>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</si>
  <si>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</si>
  <si>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</si>
  <si>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</si>
  <si>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</si>
  <si>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</si>
  <si>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</si>
  <si>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</si>
  <si>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</si>
  <si>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</si>
  <si>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</si>
  <si>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</si>
  <si>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</si>
  <si>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</si>
  <si>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</si>
  <si>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</si>
  <si>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</si>
  <si>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</si>
  <si>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</si>
  <si>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</si>
  <si>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</si>
  <si>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</si>
  <si>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</si>
  <si>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</si>
  <si>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</si>
  <si>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</si>
  <si>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</si>
  <si>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</si>
  <si>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</si>
  <si>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</si>
  <si>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</si>
  <si>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</si>
  <si>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</si>
  <si>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</si>
  <si>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</si>
  <si>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</si>
  <si>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</si>
  <si>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</si>
  <si>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</si>
  <si>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</si>
  <si>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</si>
  <si>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</si>
  <si>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</si>
  <si>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</si>
  <si>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</si>
  <si>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</si>
  <si>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</si>
  <si>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</si>
  <si>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</si>
  <si>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</si>
  <si>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</si>
  <si>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</si>
  <si>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</si>
  <si>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</si>
  <si>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</si>
  <si>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</si>
  <si>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</si>
  <si>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</si>
  <si>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</si>
  <si>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</si>
  <si>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</si>
  <si>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</si>
  <si>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</si>
  <si>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</si>
  <si>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</si>
  <si>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</si>
  <si>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</si>
  <si>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</si>
  <si>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</si>
  <si>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</si>
  <si>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</si>
  <si>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</si>
  <si>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</si>
  <si>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</si>
  <si>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</si>
  <si>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</si>
  <si>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</si>
  <si>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</si>
  <si>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</si>
  <si>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</si>
  <si>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</si>
  <si>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</si>
  <si>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</si>
  <si>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</si>
  <si>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</si>
  <si>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</si>
  <si>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</si>
  <si>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</si>
  <si>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</si>
  <si>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</si>
  <si>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</si>
  <si>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</si>
  <si>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</si>
  <si>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</si>
  <si>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</si>
  <si>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</si>
  <si>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</si>
  <si>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</si>
  <si>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</si>
  <si>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</si>
  <si>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</si>
  <si>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</si>
  <si>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</si>
  <si>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</si>
  <si>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</si>
  <si>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</si>
  <si>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</si>
  <si>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</si>
  <si>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</si>
  <si>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</si>
  <si>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</si>
  <si>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</si>
  <si>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</si>
  <si>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</si>
  <si>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</si>
  <si>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</si>
  <si>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</si>
  <si>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</si>
  <si>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</si>
  <si>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</si>
  <si>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</si>
  <si>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</si>
  <si>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</si>
  <si>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</si>
  <si>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</si>
  <si>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</si>
  <si>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</si>
  <si>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</si>
  <si>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</si>
  <si>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</si>
  <si>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</si>
  <si>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</si>
  <si>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</si>
  <si>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</si>
  <si>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</si>
  <si>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</si>
  <si>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</si>
  <si>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</si>
  <si>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</si>
  <si>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</si>
  <si>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</si>
  <si>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</si>
  <si>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</si>
  <si>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</si>
  <si>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</si>
  <si>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</si>
  <si>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</si>
  <si>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</si>
  <si>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</si>
  <si>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</si>
  <si>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</si>
  <si>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</si>
  <si>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</si>
  <si>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</si>
  <si>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</si>
  <si>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</si>
  <si>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</si>
  <si>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</si>
  <si>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</si>
  <si>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</si>
  <si>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</si>
  <si>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</si>
  <si>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</si>
  <si>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</si>
  <si>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</si>
  <si>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</si>
  <si>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</si>
  <si>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</si>
  <si>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</si>
  <si>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</si>
  <si>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</si>
  <si>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</si>
  <si>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</si>
  <si>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</si>
  <si>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</si>
  <si>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</si>
  <si>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</si>
  <si>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</si>
  <si>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</si>
  <si>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</si>
  <si>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</si>
  <si>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</si>
  <si>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</si>
  <si>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</si>
  <si>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</si>
  <si>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</si>
  <si>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</si>
  <si>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</si>
  <si>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</si>
  <si>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</si>
  <si>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</si>
  <si>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</si>
  <si>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</si>
  <si>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</si>
  <si>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</si>
  <si>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</si>
  <si>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</si>
  <si>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</si>
  <si>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</si>
  <si>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</si>
  <si>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</si>
  <si>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</si>
  <si>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</si>
  <si>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</si>
  <si>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</si>
  <si>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</si>
  <si>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</si>
  <si>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</si>
  <si>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</si>
  <si>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</si>
  <si>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</si>
  <si>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</si>
  <si>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</si>
  <si>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</si>
  <si>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</si>
  <si>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</si>
  <si>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</si>
  <si>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</si>
  <si>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</si>
  <si>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</si>
  <si>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</si>
  <si>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</si>
  <si>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</si>
  <si>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</si>
  <si>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</si>
  <si>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</si>
  <si>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</si>
  <si>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</si>
  <si>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</si>
  <si>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</si>
  <si>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</si>
  <si>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</si>
  <si>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</si>
  <si>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</si>
  <si>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</si>
  <si>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</si>
  <si>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</si>
  <si>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</si>
  <si>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</si>
  <si>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</si>
  <si>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</si>
  <si>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</si>
  <si>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</si>
  <si>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</si>
  <si>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</si>
  <si>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</si>
  <si>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</si>
  <si>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</si>
  <si>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</si>
  <si>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</si>
  <si>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</si>
  <si>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</si>
  <si>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</si>
  <si>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</si>
  <si>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</si>
  <si>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</si>
  <si>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</si>
  <si>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</si>
  <si>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</si>
  <si>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</si>
  <si>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</si>
  <si>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</si>
  <si>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</si>
  <si>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</si>
  <si>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</si>
  <si>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</si>
  <si>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</si>
  <si>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</si>
  <si>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</si>
  <si>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</si>
  <si>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</si>
  <si>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</si>
  <si>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</si>
  <si>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</si>
  <si>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</si>
  <si>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</si>
  <si>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</si>
  <si>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</si>
  <si>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</si>
  <si>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</si>
  <si>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</si>
  <si>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</si>
  <si>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</si>
  <si>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</si>
  <si>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</si>
  <si>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</si>
  <si>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</si>
  <si>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</si>
  <si>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</si>
  <si>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</si>
  <si>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</si>
  <si>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</si>
  <si>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</si>
  <si>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</si>
  <si>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</si>
  <si>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</si>
  <si>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</si>
  <si>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</si>
  <si>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</si>
  <si>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</si>
  <si>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</si>
  <si>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</si>
  <si>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</si>
  <si>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</si>
  <si>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</si>
  <si>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</si>
  <si>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</si>
  <si>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</si>
  <si>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</si>
  <si>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</si>
  <si>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</si>
  <si>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</si>
  <si>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</si>
  <si>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</si>
  <si>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</si>
  <si>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</si>
  <si>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</si>
  <si>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</si>
  <si>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</si>
  <si>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</si>
  <si>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</si>
  <si>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</si>
  <si>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</si>
  <si>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</si>
  <si>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</si>
  <si>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</si>
  <si>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</si>
  <si>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</si>
  <si>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</si>
  <si>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</si>
  <si>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</si>
  <si>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</si>
  <si>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</si>
  <si>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</si>
  <si>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</si>
  <si>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</si>
  <si>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</si>
  <si>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</si>
  <si>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</si>
  <si>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</si>
  <si>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</si>
  <si>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</si>
  <si>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</si>
  <si>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</si>
  <si>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</si>
  <si>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</si>
  <si>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</si>
  <si>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</si>
  <si>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</si>
  <si>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</si>
  <si>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</si>
  <si>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</si>
  <si>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</si>
  <si>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</si>
  <si>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</si>
  <si>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</si>
  <si>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</si>
  <si>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</si>
  <si>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</si>
  <si>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</si>
  <si>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</si>
  <si>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</si>
  <si>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</si>
  <si>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</si>
  <si>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</si>
  <si>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</si>
  <si>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</si>
  <si>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</si>
  <si>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</si>
  <si>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</si>
  <si>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</si>
  <si>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</si>
  <si>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</si>
  <si>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</si>
  <si>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</si>
  <si>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</si>
  <si>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</si>
  <si>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</si>
  <si>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</si>
  <si>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</si>
  <si>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</si>
  <si>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</si>
  <si>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</si>
  <si>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</si>
  <si>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</si>
  <si>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</si>
  <si>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</si>
  <si>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</si>
  <si>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</si>
  <si>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</si>
  <si>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</si>
  <si>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</si>
  <si>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</si>
  <si>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</si>
  <si>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</si>
  <si>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</si>
  <si>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</si>
  <si>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</si>
  <si>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</si>
  <si>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</si>
  <si>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</si>
  <si>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</si>
  <si>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</si>
  <si>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</si>
  <si>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</si>
  <si>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</si>
  <si>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</si>
  <si>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</si>
  <si>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</si>
  <si>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</si>
  <si>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</si>
  <si>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</si>
  <si>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</si>
  <si>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</si>
  <si>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</si>
  <si>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</si>
  <si>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</si>
  <si>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</si>
  <si>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</si>
  <si>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</si>
  <si>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</si>
  <si>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</si>
  <si>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</si>
  <si>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</si>
  <si>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</si>
  <si>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</si>
  <si>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</si>
  <si>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</si>
  <si>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</si>
  <si>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</si>
  <si>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</si>
  <si>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</si>
  <si>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</si>
  <si>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</si>
  <si>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</si>
  <si>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</si>
  <si>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</si>
  <si>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</si>
  <si>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</si>
  <si>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</si>
  <si>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</si>
  <si>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</si>
  <si>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</si>
  <si>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</si>
  <si>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</si>
  <si>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</si>
  <si>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</si>
  <si>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</si>
  <si>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</si>
  <si>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</si>
  <si>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</si>
  <si>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</si>
  <si>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</si>
  <si>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</si>
  <si>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</si>
  <si>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</si>
  <si>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</si>
  <si>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</si>
  <si>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</si>
  <si>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</si>
  <si>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</si>
  <si>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</si>
  <si>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</si>
  <si>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</si>
  <si>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</si>
  <si>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</si>
  <si>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</si>
  <si>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</si>
  <si>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</si>
  <si>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</si>
  <si>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</si>
  <si>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</si>
  <si>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</si>
  <si>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</si>
  <si>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</si>
  <si>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</si>
  <si>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</si>
  <si>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</si>
  <si>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</si>
  <si>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</si>
  <si>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</si>
  <si>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</si>
  <si>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</si>
  <si>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</si>
  <si>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</si>
  <si>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</si>
  <si>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</si>
  <si>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</si>
  <si>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</si>
  <si>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</si>
  <si>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</si>
  <si>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</si>
  <si>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</si>
  <si>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</si>
  <si>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</si>
  <si>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</si>
  <si>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</si>
  <si>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</si>
  <si>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</si>
  <si>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</si>
  <si>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</si>
  <si>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</si>
  <si>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</si>
  <si>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</si>
  <si>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</si>
  <si>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</si>
  <si>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</si>
  <si>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</si>
  <si>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</si>
  <si>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</si>
  <si>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</si>
  <si>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</si>
  <si>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</si>
  <si>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</si>
  <si>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</si>
  <si>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</si>
  <si>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</si>
  <si>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</si>
  <si>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</si>
  <si>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</si>
  <si>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</si>
  <si>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</si>
  <si>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</si>
  <si>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</si>
  <si>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</si>
  <si>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</si>
  <si>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</si>
  <si>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</si>
  <si>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</si>
  <si>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</si>
  <si>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</si>
  <si>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</si>
  <si>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</si>
  <si>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</si>
  <si>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</si>
  <si>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</si>
  <si>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</si>
  <si>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</si>
  <si>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</si>
  <si>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</si>
  <si>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</si>
  <si>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</si>
  <si>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</si>
  <si>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</si>
  <si>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</si>
  <si>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</si>
  <si>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</si>
  <si>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</si>
  <si>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</si>
  <si>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</si>
  <si>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</si>
  <si>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</si>
  <si>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</si>
  <si>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</si>
  <si>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</si>
  <si>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</si>
  <si>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</si>
  <si>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</si>
  <si>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</si>
  <si>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</si>
  <si>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</si>
  <si>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</si>
  <si>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</si>
  <si>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</si>
  <si>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</si>
  <si>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</si>
  <si>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</si>
  <si>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</si>
  <si>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</si>
  <si>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</si>
  <si>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</si>
  <si>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</si>
  <si>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</si>
  <si>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</si>
  <si>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</si>
  <si>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</si>
  <si>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</si>
  <si>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</si>
  <si>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</si>
  <si>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</si>
  <si>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</si>
  <si>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</si>
  <si>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</si>
  <si>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</si>
  <si>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</si>
  <si>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</si>
  <si>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</si>
  <si>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</si>
  <si>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</si>
  <si>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</si>
  <si>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</si>
  <si>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</si>
  <si>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</si>
  <si>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</si>
  <si>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</si>
  <si>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</si>
  <si>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</si>
  <si>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</si>
  <si>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</si>
  <si>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</si>
  <si>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</si>
  <si>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</si>
  <si>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</si>
  <si>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</si>
  <si>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</si>
  <si>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</si>
  <si>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</si>
  <si>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</si>
  <si>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</si>
  <si>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</si>
  <si>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</si>
  <si>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</si>
  <si>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</si>
  <si>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</si>
  <si>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</si>
  <si>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</si>
  <si>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</si>
  <si>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</si>
  <si>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</si>
  <si>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</si>
  <si>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</si>
  <si>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</si>
  <si>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</si>
  <si>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</si>
  <si>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</si>
  <si>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</si>
  <si>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</si>
  <si>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</si>
  <si>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</si>
  <si>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</si>
  <si>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</si>
  <si>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</si>
  <si>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</si>
  <si>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</si>
  <si>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</si>
  <si>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</si>
  <si>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</si>
  <si>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</si>
  <si>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</si>
  <si>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</si>
  <si>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</si>
  <si>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</si>
  <si>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</si>
  <si>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</si>
  <si>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</si>
  <si>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</si>
  <si>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</si>
  <si>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</si>
  <si>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</si>
  <si>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</si>
  <si>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</si>
  <si>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</si>
  <si>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</si>
  <si>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</si>
  <si>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</si>
  <si>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</si>
  <si>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</si>
  <si>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</si>
  <si>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</si>
  <si>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</si>
  <si>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</si>
  <si>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</si>
  <si>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</si>
  <si>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</si>
  <si>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</si>
  <si>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</si>
  <si>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</si>
  <si>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</si>
  <si>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</si>
  <si>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</si>
  <si>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</si>
  <si>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</si>
  <si>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</si>
  <si>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</si>
  <si>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</si>
  <si>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</si>
  <si>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</si>
  <si>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</si>
  <si>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</si>
  <si>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</si>
  <si>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</si>
  <si>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</si>
  <si>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</si>
  <si>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</si>
  <si>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</si>
  <si>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</si>
  <si>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</si>
  <si>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</si>
  <si>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</si>
  <si>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</si>
  <si>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</si>
  <si>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</si>
  <si>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</si>
  <si>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</si>
  <si>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</si>
  <si>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</si>
  <si>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</si>
  <si>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</si>
  <si>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</si>
  <si>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</si>
  <si>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</si>
  <si>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</si>
  <si>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</si>
  <si>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</si>
  <si>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</si>
  <si>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</si>
  <si>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</si>
  <si>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</si>
  <si>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</si>
  <si>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</si>
  <si>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</si>
  <si>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</si>
  <si>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</si>
  <si>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</si>
  <si>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</si>
  <si>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</si>
  <si>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</si>
  <si>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</si>
  <si>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</si>
  <si>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</si>
  <si>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</si>
  <si>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</si>
  <si>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</si>
  <si>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</si>
  <si>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</si>
  <si>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</si>
  <si>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</si>
  <si>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</si>
  <si>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</si>
  <si>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</si>
  <si>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</si>
  <si>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</si>
  <si>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</si>
  <si>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</si>
  <si>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</si>
  <si>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</si>
  <si>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</si>
  <si>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</si>
  <si>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</si>
  <si>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</si>
  <si>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</si>
  <si>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</si>
  <si>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</si>
  <si>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</si>
  <si>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</si>
  <si>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</si>
  <si>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</si>
  <si>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</si>
  <si>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</si>
  <si>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</si>
  <si>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</si>
  <si>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</si>
  <si>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</si>
  <si>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</si>
  <si>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</si>
  <si>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</si>
  <si>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</si>
  <si>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</si>
  <si>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</si>
  <si>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</si>
  <si>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</si>
  <si>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</si>
  <si>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</si>
  <si>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</si>
  <si>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</si>
  <si>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</si>
  <si>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</si>
  <si>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</si>
  <si>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</si>
  <si>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</si>
  <si>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</si>
  <si>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</si>
  <si>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</si>
  <si>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</si>
  <si>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</si>
  <si>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</si>
  <si>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</si>
  <si>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</si>
  <si>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</si>
  <si>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</si>
  <si>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</si>
  <si>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</si>
  <si>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</si>
  <si>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</si>
  <si>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</si>
  <si>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</si>
  <si>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</si>
  <si>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</si>
  <si>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</si>
  <si>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</si>
  <si>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</si>
  <si>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</si>
  <si>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</si>
  <si>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</si>
  <si>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</si>
  <si>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</si>
  <si>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</si>
  <si>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</si>
  <si>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</si>
  <si>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</si>
  <si>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</si>
  <si>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</si>
  <si>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</si>
  <si>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</si>
  <si>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</si>
  <si>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</si>
  <si>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</si>
  <si>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</si>
  <si>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</si>
  <si>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</si>
  <si>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</si>
  <si>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</si>
  <si>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</si>
  <si>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</si>
  <si>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</si>
  <si>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</si>
  <si>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</si>
  <si>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</si>
  <si>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</si>
  <si>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</si>
  <si>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</si>
  <si>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</si>
  <si>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</si>
  <si>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</si>
  <si>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</si>
  <si>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</si>
  <si>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</si>
  <si>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</si>
  <si>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</si>
  <si>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</si>
  <si>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</si>
  <si>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</si>
  <si>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</si>
  <si>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</si>
  <si>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</si>
  <si>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</si>
  <si>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</si>
  <si>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</si>
  <si>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</si>
  <si>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</si>
  <si>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</si>
  <si>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</si>
  <si>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</si>
  <si>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</si>
  <si>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</si>
  <si>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</si>
  <si>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</si>
  <si>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</si>
  <si>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</si>
  <si>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</si>
  <si>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</si>
  <si>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</si>
  <si>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</si>
  <si>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</si>
  <si>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</si>
  <si>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</si>
  <si>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</si>
  <si>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</si>
  <si>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</si>
  <si>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</si>
  <si>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</si>
  <si>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</si>
  <si>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</si>
  <si>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</si>
  <si>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</si>
  <si>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</si>
  <si>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</si>
  <si>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</si>
  <si>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</si>
  <si>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</si>
  <si>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</si>
  <si>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</si>
  <si>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</si>
  <si>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</si>
  <si>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</si>
  <si>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</si>
  <si>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</si>
  <si>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</si>
  <si>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</si>
  <si>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</si>
  <si>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</si>
  <si>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</si>
  <si>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</si>
  <si>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</si>
  <si>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</si>
  <si>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</si>
  <si>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</si>
  <si>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</si>
  <si>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</si>
  <si>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</si>
  <si>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</si>
  <si>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</si>
  <si>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</si>
  <si>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</si>
  <si>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</si>
  <si>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</si>
  <si>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</si>
  <si>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</si>
  <si>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</si>
  <si>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</si>
  <si>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</si>
  <si>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</si>
  <si>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</si>
  <si>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</si>
  <si>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</si>
  <si>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</si>
  <si>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</si>
  <si>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</si>
  <si>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</si>
  <si>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</si>
  <si>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</si>
  <si>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</si>
  <si>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</si>
  <si>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</si>
  <si>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</si>
  <si>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</si>
  <si>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</si>
  <si>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</si>
  <si>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</si>
  <si>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</si>
  <si>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</si>
  <si>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</si>
  <si>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</si>
  <si>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</si>
  <si>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</si>
  <si>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</si>
  <si>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</si>
  <si>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</si>
  <si>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</si>
  <si>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</si>
  <si>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</si>
  <si>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</si>
  <si>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</si>
  <si>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</si>
  <si>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</si>
  <si>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</si>
  <si>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</si>
  <si>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</si>
  <si>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</si>
  <si>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</si>
  <si>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</si>
  <si>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</si>
  <si>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</si>
  <si>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</si>
  <si>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</si>
  <si>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</si>
  <si>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</si>
  <si>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</si>
  <si>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</si>
  <si>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</si>
  <si>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</si>
  <si>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</si>
  <si>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</si>
  <si>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</si>
  <si>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</si>
  <si>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</si>
  <si>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</si>
  <si>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</si>
  <si>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</si>
  <si>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</si>
  <si>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</si>
  <si>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</si>
  <si>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</si>
  <si>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</si>
  <si>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</si>
  <si>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</si>
  <si>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</si>
  <si>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</si>
  <si>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</si>
  <si>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</si>
  <si>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</si>
  <si>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</si>
  <si>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</si>
  <si>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</si>
  <si>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</si>
  <si>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</si>
  <si>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</si>
  <si>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</si>
  <si>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</si>
  <si>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</si>
  <si>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</si>
  <si>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</si>
  <si>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</si>
  <si>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</si>
  <si>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</si>
  <si>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</si>
  <si>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</si>
  <si>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</si>
  <si>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</si>
  <si>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</si>
  <si>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</si>
  <si>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</si>
  <si>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</si>
  <si>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</si>
  <si>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</si>
  <si>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</si>
  <si>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</si>
  <si>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</si>
  <si>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</si>
  <si>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</si>
  <si>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</si>
  <si>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</si>
  <si>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</si>
  <si>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</si>
  <si>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</si>
  <si>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</si>
  <si>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</si>
  <si>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</si>
  <si>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</si>
  <si>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</si>
  <si>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</si>
  <si>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</si>
  <si>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</si>
  <si>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</si>
  <si>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</si>
  <si>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</si>
  <si>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</si>
  <si>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</si>
  <si>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</si>
  <si>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</si>
  <si>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</si>
  <si>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</si>
  <si>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</si>
  <si>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</si>
  <si>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</si>
  <si>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</si>
  <si>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</si>
  <si>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</si>
  <si>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</si>
  <si>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</si>
  <si>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</si>
  <si>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</si>
  <si>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</si>
  <si>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</si>
  <si>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</si>
  <si>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</si>
  <si>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</si>
  <si>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</si>
  <si>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</si>
  <si>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</si>
  <si>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</si>
  <si>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</si>
  <si>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</si>
  <si>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</si>
  <si>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</si>
  <si>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</si>
  <si>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</si>
  <si>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</si>
  <si>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</si>
  <si>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</si>
  <si>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</si>
  <si>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</si>
  <si>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</si>
  <si>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</si>
  <si>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</si>
  <si>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</si>
  <si>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</si>
  <si>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</si>
  <si>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</si>
  <si>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</si>
  <si>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</si>
  <si>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</si>
  <si>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</si>
  <si>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</si>
  <si>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</si>
  <si>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</si>
  <si>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</si>
  <si>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</si>
  <si>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</si>
  <si>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</si>
  <si>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</si>
  <si>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</si>
  <si>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</si>
  <si>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</si>
  <si>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</si>
  <si>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</si>
  <si>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</si>
  <si>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</si>
  <si>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</si>
  <si>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</si>
  <si>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</si>
  <si>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</si>
  <si>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</si>
  <si>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</si>
  <si>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</si>
  <si>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</si>
  <si>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</si>
  <si>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</si>
  <si>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</si>
  <si>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</si>
  <si>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</si>
  <si>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</si>
  <si>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</si>
  <si>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</si>
  <si>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</si>
  <si>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</si>
  <si>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</si>
  <si>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</si>
  <si>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</si>
  <si>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</si>
  <si>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</si>
  <si>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</si>
  <si>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</si>
  <si>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</si>
  <si>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</si>
  <si>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</si>
  <si>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</si>
  <si>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</si>
  <si>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</si>
  <si>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</si>
  <si>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</si>
  <si>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</si>
  <si>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</si>
  <si>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</si>
  <si>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</si>
  <si>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</si>
  <si>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</si>
  <si>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</si>
  <si>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</si>
  <si>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</si>
  <si>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</si>
  <si>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</si>
  <si>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</si>
  <si>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</si>
  <si>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</si>
  <si>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</si>
  <si>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</si>
  <si>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</si>
  <si>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</si>
  <si>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</si>
  <si>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</si>
  <si>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</si>
  <si>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</si>
  <si>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</si>
  <si>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</si>
  <si>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</si>
  <si>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</si>
  <si>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</si>
  <si>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</si>
  <si>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</si>
  <si>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</si>
  <si>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</si>
  <si>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</si>
  <si>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</si>
  <si>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</si>
  <si>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</si>
  <si>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</si>
  <si>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</si>
  <si>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</si>
  <si>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</si>
  <si>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</si>
  <si>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</si>
  <si>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</si>
  <si>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</si>
  <si>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</si>
  <si>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</si>
  <si>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</si>
  <si>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</si>
  <si>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</si>
  <si>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</si>
  <si>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</si>
  <si>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</si>
  <si>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</si>
  <si>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</si>
  <si>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</si>
  <si>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</si>
  <si>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</si>
  <si>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</si>
  <si>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</si>
  <si>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</si>
  <si>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</si>
  <si>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</si>
  <si>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</si>
  <si>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</si>
  <si>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</si>
  <si>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</si>
  <si>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</si>
  <si>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</si>
  <si>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</si>
  <si>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</si>
  <si>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</si>
  <si>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</si>
  <si>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</si>
  <si>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</si>
  <si>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</si>
  <si>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</si>
  <si>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</si>
  <si>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</si>
  <si>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</si>
  <si>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</si>
  <si>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</si>
  <si>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</si>
  <si>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</si>
  <si>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</si>
  <si>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</si>
  <si>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</si>
  <si>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</si>
  <si>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</si>
  <si>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</si>
  <si>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</si>
  <si>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</si>
  <si>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</si>
  <si>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</si>
  <si>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</si>
  <si>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</si>
  <si>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</si>
  <si>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</si>
  <si>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</si>
  <si>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</si>
  <si>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</si>
  <si>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</si>
  <si>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</si>
  <si>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</si>
  <si>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</si>
  <si>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</si>
  <si>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</si>
  <si>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</si>
  <si>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</si>
  <si>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</si>
  <si>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</si>
  <si>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</si>
  <si>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</si>
  <si>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</si>
  <si>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</si>
  <si>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</si>
  <si>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</si>
  <si>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</si>
  <si>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</si>
  <si>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</si>
  <si>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</si>
  <si>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</si>
  <si>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</si>
  <si>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</si>
  <si>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</si>
  <si>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</si>
  <si>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</si>
  <si>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</si>
  <si>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</si>
  <si>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</si>
  <si>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</si>
  <si>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</si>
  <si>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</si>
  <si>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</si>
  <si>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</si>
  <si>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</si>
  <si>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</si>
  <si>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</si>
  <si>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</si>
  <si>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</si>
  <si>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</si>
  <si>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</si>
  <si>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</si>
  <si>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</si>
  <si>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</si>
  <si>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</si>
  <si>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</si>
  <si>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</si>
  <si>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</si>
  <si>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</si>
  <si>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</si>
  <si>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</si>
  <si>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</si>
  <si>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</si>
  <si>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</si>
  <si>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</si>
  <si>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</si>
  <si>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</si>
  <si>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</si>
  <si>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</si>
  <si>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</si>
  <si>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</si>
  <si>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</si>
  <si>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</si>
  <si>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</si>
  <si>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</si>
  <si>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</si>
  <si>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</si>
  <si>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</si>
  <si>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</si>
  <si>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</si>
  <si>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</si>
  <si>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</si>
  <si>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</si>
  <si>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</si>
  <si>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</si>
  <si>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</si>
  <si>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</si>
  <si>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</si>
  <si>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</si>
  <si>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</si>
  <si>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</si>
  <si>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</si>
  <si>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</si>
  <si>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</si>
  <si>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</si>
  <si>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</si>
  <si>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</si>
  <si>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</si>
  <si>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</si>
  <si>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</si>
  <si>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</si>
  <si>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</si>
  <si>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</si>
  <si>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</si>
  <si>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</si>
  <si>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</si>
  <si>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</si>
  <si>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</si>
  <si>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</si>
  <si>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</si>
  <si>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</si>
  <si>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</si>
  <si>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</si>
  <si>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</si>
  <si>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</si>
  <si>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</si>
  <si>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</si>
  <si>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</si>
  <si>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</si>
  <si>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</si>
  <si>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</si>
  <si>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</si>
  <si>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</si>
  <si>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</si>
  <si>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</si>
  <si>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</si>
  <si>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</si>
  <si>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</si>
  <si>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</si>
  <si>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</si>
  <si>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</si>
  <si>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</si>
  <si>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</si>
  <si>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</si>
  <si>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</si>
  <si>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</si>
  <si>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</si>
  <si>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</si>
  <si>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</si>
  <si>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</si>
  <si>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</si>
  <si>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</si>
  <si>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</si>
  <si>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</si>
  <si>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</si>
  <si>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</si>
  <si>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</si>
  <si>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</si>
  <si>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</si>
  <si>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</si>
  <si>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</si>
  <si>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</si>
  <si>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</si>
  <si>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</si>
  <si>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</si>
  <si>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</si>
  <si>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</si>
  <si>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</si>
  <si>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</si>
  <si>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</si>
  <si>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</si>
  <si>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</si>
  <si>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</si>
  <si>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</si>
  <si>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</si>
  <si>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</si>
  <si>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</si>
  <si>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</si>
  <si>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</si>
  <si>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</si>
  <si>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</si>
  <si>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</si>
  <si>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</si>
  <si>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</si>
  <si>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</si>
  <si>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</si>
  <si>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</si>
  <si>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</si>
  <si>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</si>
  <si>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</si>
  <si>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</si>
  <si>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</si>
  <si>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</si>
  <si>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</si>
  <si>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</si>
  <si>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</si>
  <si>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</si>
  <si>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</si>
  <si>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</si>
  <si>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</si>
  <si>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</si>
  <si>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</si>
  <si>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</si>
  <si>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</si>
  <si>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</si>
  <si>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</si>
  <si>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</si>
  <si>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</si>
  <si>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</si>
  <si>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</si>
  <si>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</si>
  <si>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</si>
  <si>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</si>
  <si>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</si>
  <si>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</si>
  <si>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</si>
  <si>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</si>
  <si>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</si>
  <si>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</si>
  <si>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</si>
  <si>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</si>
  <si>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</si>
  <si>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</si>
  <si>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</si>
  <si>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</si>
  <si>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</si>
  <si>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</si>
  <si>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</si>
  <si>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</si>
  <si>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</si>
  <si>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</si>
  <si>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</si>
  <si>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</si>
  <si>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</si>
  <si>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</si>
  <si>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</si>
  <si>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</si>
  <si>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</si>
  <si>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</si>
  <si>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</si>
  <si>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</si>
  <si>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</si>
  <si>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</si>
  <si>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</si>
  <si>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</si>
  <si>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</si>
  <si>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</si>
  <si>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</si>
  <si>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</si>
  <si>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</si>
  <si>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</si>
  <si>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</si>
  <si>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</si>
  <si>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</si>
  <si>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</si>
  <si>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</si>
  <si>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</si>
  <si>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</si>
  <si>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</si>
  <si>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</si>
  <si>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</si>
  <si>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</si>
  <si>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</si>
  <si>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</si>
  <si>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</si>
  <si>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</si>
  <si>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</si>
  <si>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</si>
  <si>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</si>
  <si>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</si>
  <si>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</si>
  <si>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</si>
  <si>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</si>
  <si>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</si>
  <si>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</si>
  <si>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</si>
  <si>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</si>
  <si>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</si>
  <si>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</si>
  <si>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</si>
  <si>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</si>
  <si>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</si>
  <si>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</si>
  <si>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</si>
  <si>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</si>
  <si>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</si>
  <si>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</si>
  <si>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</si>
  <si>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</si>
  <si>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</si>
  <si>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</si>
  <si>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</si>
  <si>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</si>
  <si>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</si>
  <si>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</si>
  <si>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</si>
  <si>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</si>
  <si>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</si>
  <si>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</si>
  <si>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</si>
  <si>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</si>
  <si>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</si>
  <si>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</si>
  <si>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</si>
  <si>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</si>
  <si>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</si>
  <si>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</si>
  <si>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</si>
  <si>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</si>
  <si>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</si>
  <si>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</si>
  <si>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</si>
  <si>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</si>
  <si>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</si>
  <si>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</si>
  <si>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</si>
  <si>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</si>
  <si>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</si>
  <si>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</si>
  <si>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</si>
  <si>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</si>
  <si>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</si>
  <si>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</si>
  <si>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</si>
  <si>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</si>
  <si>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</si>
  <si>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</si>
  <si>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</si>
  <si>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</si>
  <si>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</si>
  <si>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</si>
  <si>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</si>
  <si>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</si>
  <si>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</si>
  <si>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</si>
  <si>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</si>
  <si>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</si>
  <si>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</si>
  <si>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</si>
  <si>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</si>
  <si>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</si>
  <si>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</si>
  <si>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</si>
  <si>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</si>
  <si>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</si>
  <si>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</si>
  <si>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</si>
  <si>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</si>
  <si>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</si>
  <si>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</si>
  <si>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</si>
  <si>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</si>
  <si>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</si>
  <si>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</si>
  <si>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</si>
  <si>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</si>
  <si>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</si>
  <si>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</si>
  <si>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</si>
  <si>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</si>
  <si>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</si>
  <si>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</si>
  <si>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</si>
  <si>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</si>
  <si>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</si>
  <si>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</si>
  <si>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</si>
  <si>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</si>
  <si>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</si>
  <si>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</si>
  <si>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</si>
  <si>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</si>
  <si>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</si>
  <si>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</si>
  <si>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</si>
  <si>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</si>
  <si>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</si>
  <si>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</si>
  <si>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</si>
  <si>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</si>
  <si>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</si>
  <si>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</si>
  <si>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</si>
  <si>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</si>
  <si>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</si>
  <si>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</si>
  <si>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</si>
  <si>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</si>
  <si>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</si>
  <si>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</si>
  <si>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</si>
  <si>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</si>
  <si>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</si>
  <si>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</si>
  <si>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</si>
  <si>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</si>
  <si>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</si>
  <si>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</si>
  <si>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</si>
  <si>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</si>
  <si>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</si>
  <si>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</si>
  <si>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</si>
  <si>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</si>
  <si>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</si>
  <si>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</si>
  <si>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</si>
  <si>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</si>
  <si>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</si>
  <si>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</si>
  <si>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</si>
  <si>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</si>
  <si>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</si>
  <si>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</si>
  <si>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</si>
  <si>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</si>
  <si>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</si>
  <si>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</si>
  <si>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</si>
  <si>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</si>
  <si>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</si>
  <si>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</si>
  <si>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</si>
  <si>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</si>
  <si>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</si>
  <si>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</si>
  <si>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</si>
  <si>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</si>
  <si>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</si>
  <si>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</si>
  <si>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</si>
  <si>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</si>
  <si>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</si>
  <si>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</si>
  <si>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</si>
  <si>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</si>
  <si>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</si>
  <si>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</si>
  <si>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</si>
  <si>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</si>
  <si>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</si>
  <si>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</si>
  <si>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</si>
  <si>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</si>
  <si>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</si>
  <si>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</si>
  <si>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</si>
  <si>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</si>
  <si>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</si>
  <si>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</si>
  <si>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</si>
  <si>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</si>
  <si>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</si>
  <si>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</si>
  <si>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</si>
  <si>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</si>
  <si>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</si>
  <si>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</si>
  <si>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</si>
  <si>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</si>
  <si>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</si>
  <si>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</si>
  <si>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</si>
  <si>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</si>
  <si>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</si>
  <si>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</si>
  <si>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</si>
  <si>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</si>
  <si>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</si>
  <si>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</si>
  <si>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</si>
  <si>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</si>
  <si>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</si>
  <si>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</si>
  <si>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</si>
  <si>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</si>
  <si>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</si>
  <si>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</si>
  <si>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</si>
  <si>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</si>
  <si>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</si>
  <si>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</si>
  <si>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</si>
  <si>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</si>
  <si>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</si>
  <si>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</si>
  <si>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</si>
  <si>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</si>
  <si>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</si>
  <si>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</si>
  <si>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</si>
  <si>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</si>
  <si>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</si>
  <si>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</si>
  <si>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</si>
  <si>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</si>
  <si>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</si>
  <si>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</si>
  <si>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</si>
  <si>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</si>
  <si>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</si>
  <si>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</si>
  <si>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</si>
  <si>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</si>
  <si>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</si>
  <si>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</si>
  <si>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</si>
  <si>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</si>
  <si>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</si>
  <si>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</si>
  <si>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</si>
  <si>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</si>
  <si>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</si>
  <si>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</si>
  <si>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</si>
  <si>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</si>
  <si>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</si>
  <si>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</si>
  <si>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</si>
  <si>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</si>
  <si>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</si>
  <si>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</si>
  <si>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</si>
  <si>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</si>
  <si>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</si>
  <si>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</si>
  <si>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</si>
  <si>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</si>
  <si>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</si>
  <si>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</si>
  <si>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</si>
  <si>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</si>
  <si>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</si>
  <si>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</si>
  <si>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</si>
  <si>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</si>
  <si>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</si>
  <si>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</si>
  <si>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</si>
  <si>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</si>
  <si>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</si>
  <si>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</si>
  <si>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</si>
  <si>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</si>
  <si>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</si>
  <si>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</si>
  <si>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</si>
  <si>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</si>
  <si>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</si>
  <si>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</si>
  <si>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</si>
  <si>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</si>
  <si>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</si>
  <si>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</si>
  <si>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</si>
  <si>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</si>
  <si>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</si>
  <si>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</si>
  <si>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</si>
  <si>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</si>
  <si>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</si>
  <si>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</si>
  <si>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</si>
  <si>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</si>
  <si>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</si>
  <si>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</si>
  <si>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</si>
  <si>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</si>
  <si>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</si>
  <si>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</si>
  <si>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</si>
  <si>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</si>
  <si>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</si>
  <si>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</si>
  <si>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</si>
  <si>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</si>
  <si>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</si>
  <si>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</si>
  <si>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</si>
  <si>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</si>
  <si>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</si>
  <si>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</si>
  <si>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</si>
  <si>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</si>
  <si>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</si>
  <si>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</si>
  <si>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</si>
  <si>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</si>
  <si>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</si>
  <si>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</si>
  <si>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</si>
  <si>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</si>
  <si>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</si>
  <si>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</si>
  <si>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</si>
  <si>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</si>
  <si>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</si>
  <si>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</si>
  <si>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</si>
  <si>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</si>
  <si>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</si>
  <si>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</si>
  <si>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</si>
  <si>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</si>
  <si>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</si>
  <si>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</si>
  <si>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</si>
  <si>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</si>
  <si>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</si>
  <si>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</si>
  <si>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</si>
  <si>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</si>
  <si>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</si>
  <si>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</si>
  <si>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</si>
  <si>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</si>
  <si>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</si>
  <si>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</si>
  <si>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</si>
  <si>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</si>
  <si>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</si>
  <si>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</si>
  <si>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</si>
  <si>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</si>
  <si>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</si>
  <si>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</si>
  <si>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</si>
  <si>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</si>
  <si>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</si>
  <si>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</si>
  <si>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</si>
  <si>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</si>
  <si>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</si>
  <si>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</si>
  <si>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</si>
  <si>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</si>
  <si>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</si>
  <si>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</si>
  <si>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</si>
  <si>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</si>
  <si>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</si>
  <si>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</si>
  <si>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</si>
  <si>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</si>
  <si>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</si>
  <si>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</si>
  <si>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</si>
  <si>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</si>
  <si>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</si>
  <si>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</si>
  <si>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</si>
  <si>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</si>
  <si>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</si>
  <si>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</si>
  <si>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</si>
  <si>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</si>
  <si>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</si>
  <si>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</si>
  <si>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</si>
  <si>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</si>
  <si>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</si>
  <si>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</si>
  <si>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</si>
  <si>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</si>
  <si>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</si>
  <si>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</si>
  <si>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</si>
  <si>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</si>
  <si>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</si>
  <si>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</si>
  <si>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</si>
  <si>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</si>
  <si>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</si>
  <si>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</si>
  <si>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</si>
  <si>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</si>
  <si>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</si>
  <si>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</si>
  <si>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</si>
  <si>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</si>
  <si>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</si>
  <si>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</si>
  <si>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</si>
  <si>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</si>
  <si>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</si>
  <si>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</si>
  <si>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</si>
  <si>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</si>
  <si>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</si>
  <si>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</si>
  <si>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</si>
  <si>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</si>
  <si>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</si>
  <si>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</si>
  <si>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</si>
  <si>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</si>
  <si>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</si>
  <si>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</si>
  <si>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</si>
  <si>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</si>
  <si>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</si>
  <si>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</si>
  <si>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</si>
  <si>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</si>
  <si>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</si>
  <si>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</si>
  <si>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</si>
  <si>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</si>
  <si>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</si>
  <si>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</si>
  <si>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</si>
  <si>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</si>
  <si>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</si>
  <si>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</si>
  <si>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</si>
  <si>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</si>
  <si>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</si>
  <si>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</si>
  <si>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</si>
  <si>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</si>
  <si>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</si>
  <si>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</si>
  <si>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</si>
  <si>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</si>
  <si>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</si>
  <si>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</si>
  <si>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</si>
  <si>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</si>
  <si>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</si>
  <si>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</si>
  <si>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</si>
  <si>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</si>
  <si>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</si>
  <si>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</si>
  <si>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</si>
  <si>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</si>
  <si>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</si>
  <si>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</si>
  <si>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</si>
  <si>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</si>
  <si>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</si>
  <si>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</si>
  <si>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</si>
  <si>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</si>
  <si>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</si>
  <si>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</si>
  <si>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</si>
  <si>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</si>
  <si>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</si>
  <si>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</si>
  <si>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</si>
  <si>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</si>
  <si>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</si>
  <si>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</si>
  <si>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</si>
  <si>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</si>
  <si>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</si>
  <si>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</si>
  <si>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</si>
  <si>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</si>
  <si>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</si>
  <si>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</si>
  <si>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</si>
  <si>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</si>
  <si>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</si>
  <si>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</si>
  <si>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</si>
  <si>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</si>
  <si>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</si>
  <si>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</si>
  <si>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</si>
  <si>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</si>
  <si>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</si>
  <si>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</si>
  <si>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</si>
  <si>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</si>
  <si>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</si>
  <si>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</si>
  <si>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</si>
  <si>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</si>
  <si>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</si>
  <si>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</si>
  <si>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</si>
  <si>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</si>
  <si>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</si>
  <si>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</si>
  <si>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</si>
  <si>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</si>
  <si>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</si>
  <si>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</si>
  <si>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</si>
  <si>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</si>
  <si>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</si>
  <si>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</si>
  <si>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</si>
  <si>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</si>
  <si>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</si>
  <si>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</si>
  <si>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</si>
  <si>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</si>
  <si>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</si>
  <si>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</si>
  <si>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</si>
  <si>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</si>
  <si>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</si>
  <si>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</si>
  <si>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</si>
  <si>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</si>
  <si>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</si>
  <si>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</si>
  <si>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</si>
  <si>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</si>
  <si>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</si>
  <si>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</si>
  <si>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</si>
  <si>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</si>
  <si>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</si>
  <si>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</si>
  <si>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</si>
  <si>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</si>
  <si>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</si>
  <si>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</si>
  <si>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</si>
  <si>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</si>
  <si>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</si>
  <si>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</si>
  <si>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</si>
  <si>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</si>
  <si>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</si>
  <si>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</si>
  <si>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</si>
  <si>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</si>
  <si>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</si>
  <si>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</si>
  <si>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</si>
  <si>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</si>
  <si>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</si>
  <si>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</si>
  <si>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</si>
  <si>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</si>
  <si>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</si>
  <si>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</si>
  <si>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</si>
  <si>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</si>
  <si>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</si>
  <si>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</si>
  <si>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</si>
  <si>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</si>
  <si>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</si>
  <si>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</si>
  <si>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</si>
  <si>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</si>
  <si>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</si>
  <si>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</si>
  <si>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</si>
  <si>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</si>
  <si>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</si>
  <si>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</si>
  <si>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</si>
  <si>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</si>
  <si>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</si>
  <si>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</si>
  <si>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</si>
  <si>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</si>
  <si>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</si>
  <si>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</si>
  <si>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</si>
  <si>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</si>
  <si>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</si>
  <si>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</si>
  <si>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</si>
  <si>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</si>
  <si>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</si>
  <si>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</si>
  <si>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</si>
  <si>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</si>
  <si>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</si>
  <si>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</si>
  <si>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</si>
  <si>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</si>
  <si>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</si>
  <si>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</si>
  <si>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</si>
  <si>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</si>
  <si>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</si>
  <si>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</si>
  <si>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</si>
  <si>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</si>
  <si>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</si>
  <si>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</si>
  <si>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</si>
  <si>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</si>
  <si>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</si>
  <si>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</si>
  <si>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</si>
  <si>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</si>
  <si>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</si>
  <si>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</si>
  <si>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</si>
  <si>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</si>
  <si>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</si>
  <si>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</si>
  <si>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</si>
  <si>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</si>
  <si>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</si>
  <si>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</si>
  <si>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</si>
  <si>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</si>
  <si>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</si>
  <si>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</si>
  <si>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</si>
  <si>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</si>
  <si>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</si>
  <si>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</si>
  <si>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</si>
  <si>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</si>
  <si>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</si>
  <si>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</si>
  <si>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</si>
  <si>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</si>
  <si>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</si>
  <si>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</si>
  <si>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</si>
  <si>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</si>
  <si>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</si>
  <si>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</si>
  <si>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</si>
  <si>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</si>
  <si>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</si>
  <si>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</si>
  <si>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</si>
  <si>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</si>
  <si>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</si>
  <si>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</si>
  <si>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</si>
  <si>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</si>
  <si>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</si>
  <si>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</si>
  <si>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</si>
  <si>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</si>
  <si>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</si>
  <si>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</si>
  <si>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</si>
  <si>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</si>
  <si>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</si>
  <si>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</si>
  <si>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</si>
  <si>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</si>
  <si>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</si>
  <si>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</si>
  <si>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</si>
  <si>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</si>
  <si>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</si>
  <si>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</si>
  <si>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</si>
  <si>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</si>
  <si>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</si>
  <si>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</si>
  <si>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</si>
  <si>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</si>
  <si>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</si>
  <si>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</si>
  <si>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</si>
  <si>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</si>
  <si>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</si>
  <si>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</si>
  <si>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</si>
  <si>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</si>
  <si>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</si>
  <si>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</si>
  <si>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</si>
  <si>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</si>
  <si>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</si>
  <si>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</si>
  <si>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</si>
  <si>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</si>
  <si>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</si>
  <si>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</si>
  <si>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</si>
  <si>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</si>
  <si>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</si>
  <si>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</si>
  <si>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</si>
  <si>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</si>
  <si>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</si>
  <si>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</si>
  <si>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</si>
  <si>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</si>
  <si>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</si>
  <si>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</si>
  <si>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</si>
  <si>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</si>
  <si>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</si>
  <si>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</si>
  <si>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</si>
  <si>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</si>
  <si>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</si>
  <si>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</si>
  <si>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</si>
  <si>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</si>
  <si>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</si>
  <si>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</si>
  <si>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</si>
  <si>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</si>
  <si>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</si>
  <si>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</si>
  <si>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</si>
  <si>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</si>
  <si>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</si>
  <si>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</si>
  <si>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</si>
  <si>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</si>
  <si>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</si>
  <si>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</si>
  <si>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</si>
  <si>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</si>
  <si>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</si>
  <si>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</si>
  <si>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</si>
  <si>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</si>
  <si>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</si>
  <si>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</si>
  <si>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</si>
  <si>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</si>
  <si>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</si>
  <si>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</si>
  <si>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</si>
  <si>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</si>
  <si>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</si>
  <si>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</si>
  <si>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</si>
  <si>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</si>
  <si>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</si>
  <si>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</si>
  <si>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</si>
  <si>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</si>
  <si>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</si>
  <si>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</si>
  <si>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</si>
  <si>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</si>
  <si>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</si>
  <si>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</si>
  <si>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</si>
  <si>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</si>
  <si>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</si>
  <si>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</si>
  <si>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</si>
  <si>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</si>
  <si>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</si>
  <si>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</si>
  <si>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</si>
  <si>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</si>
  <si>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</si>
  <si>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</si>
  <si>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</si>
  <si>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</si>
  <si>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</si>
  <si>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</si>
  <si>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</si>
  <si>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</si>
  <si>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</si>
  <si>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</si>
  <si>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</si>
  <si>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</si>
  <si>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</si>
  <si>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</si>
  <si>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</si>
  <si>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</si>
  <si>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</si>
  <si>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</si>
  <si>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</si>
  <si>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</si>
  <si>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</si>
  <si>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</si>
  <si>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</si>
  <si>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</si>
  <si>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</si>
  <si>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</si>
  <si>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</si>
  <si>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</si>
  <si>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</si>
  <si>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</si>
  <si>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</si>
  <si>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</si>
  <si>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</si>
  <si>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</si>
  <si>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</si>
  <si>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</si>
  <si>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</si>
  <si>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</si>
  <si>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</si>
  <si>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</si>
  <si>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</si>
  <si>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</si>
  <si>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</si>
  <si>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</si>
  <si>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</si>
  <si>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</si>
  <si>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</si>
  <si>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</si>
  <si>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</si>
  <si>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</si>
  <si>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</si>
  <si>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</si>
  <si>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</si>
  <si>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</si>
  <si>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</si>
  <si>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</si>
  <si>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</si>
  <si>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</si>
  <si>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</si>
  <si>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</si>
  <si>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</si>
  <si>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</si>
  <si>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</si>
  <si>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</si>
  <si>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</si>
  <si>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</si>
  <si>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</si>
  <si>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</si>
  <si>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</si>
  <si>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</si>
  <si>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</si>
  <si>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</si>
  <si>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</si>
  <si>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</si>
  <si>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</si>
  <si>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</si>
  <si>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</si>
  <si>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</si>
  <si>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</si>
  <si>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</si>
  <si>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</si>
  <si>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</si>
  <si>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</si>
  <si>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</si>
  <si>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</si>
  <si>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</si>
  <si>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</si>
  <si>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</si>
  <si>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</si>
  <si>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</si>
  <si>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</si>
  <si>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</si>
  <si>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</si>
  <si>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</si>
  <si>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</si>
  <si>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</si>
  <si>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</si>
  <si>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</si>
  <si>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</si>
  <si>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</si>
  <si>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</si>
  <si>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</si>
  <si>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</si>
  <si>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</si>
  <si>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</si>
  <si>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</si>
  <si>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</si>
  <si>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</si>
  <si>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</si>
  <si>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</si>
  <si>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</si>
  <si>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</si>
  <si>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</si>
  <si>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</si>
  <si>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</si>
  <si>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</si>
  <si>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</si>
  <si>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</si>
  <si>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</si>
  <si>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</si>
  <si>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</si>
  <si>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</si>
  <si>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</si>
  <si>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</si>
  <si>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</si>
  <si>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</si>
  <si>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</si>
  <si>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</si>
  <si>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</si>
  <si>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</si>
  <si>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</si>
  <si>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</si>
  <si>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</si>
  <si>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</si>
  <si>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</si>
  <si>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</si>
  <si>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</si>
  <si>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</si>
  <si>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</si>
  <si>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</si>
  <si>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</si>
  <si>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</si>
  <si>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</si>
  <si>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</si>
  <si>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</si>
  <si>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</si>
  <si>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</si>
  <si>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</si>
  <si>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</si>
  <si>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</si>
  <si>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</si>
  <si>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</si>
  <si>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</si>
  <si>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</si>
  <si>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</si>
  <si>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</si>
  <si>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</si>
  <si>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</si>
  <si>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</si>
  <si>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</si>
  <si>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</si>
  <si>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</si>
  <si>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</si>
  <si>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</si>
  <si>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</si>
  <si>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</si>
  <si>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</si>
  <si>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</si>
  <si>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</si>
  <si>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</si>
  <si>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</si>
  <si>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</si>
  <si>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</si>
  <si>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</si>
  <si>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</si>
  <si>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</si>
  <si>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</si>
  <si>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</si>
  <si>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</si>
  <si>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</si>
  <si>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</si>
  <si>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</si>
  <si>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</si>
  <si>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</si>
  <si>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</si>
  <si>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</si>
  <si>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</si>
  <si>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</si>
  <si>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</si>
  <si>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</si>
  <si>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</si>
  <si>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</si>
  <si>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</si>
  <si>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</si>
  <si>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</si>
  <si>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</si>
  <si>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</si>
  <si>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</si>
  <si>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</si>
  <si>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</si>
  <si>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</si>
  <si>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</si>
  <si>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</si>
  <si>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</si>
  <si>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</si>
  <si>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</si>
  <si>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</si>
  <si>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</si>
  <si>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</si>
  <si>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</si>
  <si>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</si>
  <si>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</si>
  <si>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</si>
  <si>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</si>
  <si>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</si>
  <si>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</si>
  <si>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</si>
  <si>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</si>
  <si>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</si>
  <si>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</si>
  <si>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</si>
  <si>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</si>
  <si>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</si>
  <si>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</si>
  <si>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</si>
  <si>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</si>
  <si>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</si>
  <si>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</si>
  <si>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</si>
  <si>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</si>
  <si>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</si>
  <si>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</si>
  <si>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</si>
  <si>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</si>
  <si>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</si>
  <si>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</si>
  <si>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</si>
  <si>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</si>
  <si>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</si>
  <si>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</si>
  <si>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</si>
  <si>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</si>
  <si>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</si>
  <si>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</si>
  <si>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</si>
  <si>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</si>
  <si>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</si>
  <si>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</si>
  <si>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</si>
  <si>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</si>
  <si>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</si>
  <si>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</si>
  <si>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</si>
  <si>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</si>
  <si>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</si>
  <si>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</si>
  <si>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</si>
  <si>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</si>
  <si>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</si>
  <si>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</si>
  <si>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</si>
  <si>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</si>
  <si>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</si>
  <si>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</si>
  <si>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</si>
  <si>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</si>
  <si>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</si>
  <si>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</si>
  <si>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</si>
  <si>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</si>
  <si>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</si>
  <si>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</si>
  <si>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</si>
  <si>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</si>
  <si>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</si>
  <si>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</si>
  <si>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</si>
  <si>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</si>
  <si>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</si>
  <si>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</si>
  <si>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</si>
  <si>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</si>
  <si>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</si>
  <si>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</si>
  <si>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</si>
  <si>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</si>
  <si>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</si>
  <si>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</si>
  <si>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</si>
  <si>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</si>
  <si>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</si>
  <si>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</si>
  <si>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</si>
  <si>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</si>
  <si>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</si>
  <si>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</si>
  <si>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</si>
  <si>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</si>
  <si>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</si>
  <si>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</si>
  <si>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</si>
  <si>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</si>
  <si>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</si>
  <si>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</si>
  <si>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</si>
  <si>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</si>
  <si>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</si>
  <si>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</si>
  <si>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</si>
  <si>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</si>
  <si>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</si>
  <si>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</si>
  <si>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</si>
  <si>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</si>
  <si>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</si>
  <si>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</si>
  <si>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</si>
  <si>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</si>
  <si>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</si>
  <si>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</si>
  <si>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</si>
  <si>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</si>
  <si>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</si>
  <si>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</si>
  <si>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</si>
  <si>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</si>
  <si>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</si>
  <si>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</si>
  <si>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</si>
  <si>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</si>
  <si>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</si>
  <si>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</si>
  <si>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</si>
  <si>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</si>
  <si>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</si>
  <si>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</si>
  <si>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</si>
  <si>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</si>
  <si>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</si>
  <si>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</si>
  <si>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</si>
  <si>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</si>
  <si>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</si>
  <si>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</si>
  <si>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</si>
  <si>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</si>
  <si>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</si>
  <si>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</si>
  <si>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</si>
  <si>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</si>
  <si>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</si>
  <si>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</si>
  <si>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</si>
  <si>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</si>
  <si>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</si>
  <si>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</si>
  <si>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</si>
  <si>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</si>
  <si>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</si>
  <si>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</si>
  <si>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</si>
  <si>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</si>
  <si>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</si>
  <si>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</si>
  <si>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</si>
  <si>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</si>
  <si>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</si>
  <si>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</si>
  <si>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</si>
  <si>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</si>
  <si>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</si>
  <si>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</si>
  <si>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</si>
  <si>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</si>
  <si>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</si>
  <si>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</si>
  <si>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</si>
  <si>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</si>
  <si>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</si>
  <si>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</si>
  <si>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</si>
  <si>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</si>
  <si>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</si>
  <si>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</si>
  <si>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</si>
  <si>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</si>
  <si>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</si>
  <si>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</si>
  <si>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</si>
  <si>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</si>
  <si>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</si>
  <si>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</si>
  <si>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</si>
  <si>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</si>
  <si>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</si>
  <si>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</si>
  <si>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</si>
  <si>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</si>
  <si>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</si>
  <si>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</si>
  <si>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</si>
  <si>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</si>
  <si>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</si>
  <si>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</si>
  <si>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</si>
  <si>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</si>
  <si>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</si>
  <si>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</si>
  <si>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</si>
  <si>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</si>
  <si>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</si>
  <si>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</si>
  <si>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</si>
  <si>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</si>
  <si>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</si>
  <si>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</si>
  <si>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</si>
  <si>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</si>
  <si>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</si>
  <si>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</si>
  <si>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</si>
  <si>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</si>
  <si>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</si>
  <si>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</si>
  <si>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</si>
  <si>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</si>
  <si>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</si>
  <si>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</si>
  <si>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</si>
  <si>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</si>
  <si>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</si>
  <si>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</si>
  <si>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</si>
  <si>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</si>
  <si>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</si>
  <si>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</si>
  <si>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</si>
  <si>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</si>
  <si>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</si>
  <si>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</si>
  <si>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</si>
  <si>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</si>
  <si>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</si>
  <si>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</si>
  <si>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</si>
  <si>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</si>
  <si>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</si>
  <si>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</si>
  <si>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</si>
  <si>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</si>
  <si>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</si>
  <si>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</si>
  <si>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</si>
  <si>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</si>
  <si>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</si>
  <si>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</si>
  <si>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</si>
  <si>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</si>
  <si>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</si>
  <si>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</si>
  <si>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</si>
  <si>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</si>
  <si>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</si>
  <si>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</si>
  <si>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</si>
  <si>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</si>
  <si>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</si>
  <si>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</si>
  <si>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</si>
  <si>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</si>
  <si>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</si>
  <si>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</si>
  <si>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</si>
  <si>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</si>
  <si>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</si>
  <si>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</si>
  <si>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</si>
  <si>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</si>
  <si>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</si>
  <si>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</si>
  <si>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</si>
  <si>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</si>
  <si>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</si>
  <si>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</si>
  <si>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</si>
  <si>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</si>
  <si>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</si>
  <si>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</si>
  <si>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</si>
  <si>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</si>
  <si>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</si>
  <si>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</si>
  <si>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</si>
  <si>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</si>
  <si>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</si>
  <si>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</si>
  <si>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</si>
  <si>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</si>
  <si>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</si>
  <si>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</si>
  <si>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</si>
  <si>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</si>
  <si>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</si>
  <si>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</si>
  <si>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</si>
  <si>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</si>
  <si>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</si>
  <si>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</si>
  <si>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</si>
  <si>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</si>
  <si>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</si>
  <si>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</si>
  <si>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</si>
  <si>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</si>
  <si>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</si>
  <si>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</si>
  <si>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</si>
  <si>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</si>
  <si>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</si>
  <si>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</si>
  <si>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</si>
  <si>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</si>
  <si>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</si>
  <si>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</si>
  <si>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</si>
  <si>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</si>
  <si>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</si>
  <si>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</si>
  <si>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</si>
  <si>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</si>
  <si>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</si>
  <si>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</si>
  <si>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</si>
  <si>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</si>
  <si>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</si>
  <si>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</si>
  <si>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</si>
  <si>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</si>
  <si>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</si>
  <si>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</si>
  <si>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</si>
  <si>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</si>
  <si>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</si>
  <si>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</si>
  <si>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</si>
  <si>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</si>
  <si>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</si>
  <si>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</si>
  <si>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</si>
  <si>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</si>
  <si>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</si>
  <si>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</si>
  <si>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</si>
  <si>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</si>
  <si>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</si>
  <si>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</si>
  <si>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</si>
  <si>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</si>
  <si>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</si>
  <si>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</si>
  <si>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</si>
  <si>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</si>
  <si>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</si>
  <si>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</si>
  <si>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</si>
  <si>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</si>
  <si>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</si>
  <si>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</si>
  <si>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</si>
  <si>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</si>
  <si>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</si>
  <si>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</si>
  <si>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</si>
  <si>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</si>
  <si>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</si>
  <si>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</si>
  <si>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</si>
  <si>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</si>
  <si>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</si>
  <si>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</si>
  <si>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</si>
  <si>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</si>
  <si>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</si>
  <si>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</si>
  <si>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</si>
  <si>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</si>
  <si>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</si>
  <si>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</si>
  <si>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</si>
  <si>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</si>
  <si>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</si>
  <si>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</si>
  <si>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</si>
  <si>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</si>
  <si>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</si>
  <si>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</si>
  <si>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</si>
  <si>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</si>
  <si>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</si>
  <si>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</si>
  <si>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</si>
  <si>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</si>
  <si>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</si>
  <si>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</si>
  <si>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</si>
  <si>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</si>
  <si>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</si>
  <si>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</si>
  <si>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</si>
  <si>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</si>
  <si>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</si>
  <si>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</si>
  <si>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</si>
  <si>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</si>
  <si>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</si>
  <si>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</si>
  <si>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</si>
  <si>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</si>
  <si>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</si>
  <si>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</si>
  <si>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</si>
  <si>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</si>
  <si>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</si>
  <si>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</si>
  <si>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</si>
  <si>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</si>
  <si>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</si>
  <si>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</si>
  <si>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</si>
  <si>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</si>
  <si>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</si>
  <si>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</si>
  <si>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</si>
  <si>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</si>
  <si>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</si>
  <si>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</si>
  <si>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</si>
  <si>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</si>
  <si>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</si>
  <si>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</si>
  <si>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</si>
  <si>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</si>
  <si>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</si>
  <si>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</si>
  <si>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</si>
  <si>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</si>
  <si>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</si>
  <si>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</si>
  <si>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</si>
  <si>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</si>
  <si>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</si>
  <si>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</si>
  <si>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</si>
  <si>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</si>
  <si>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</si>
  <si>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</si>
  <si>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</si>
  <si>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</si>
  <si>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</si>
  <si>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</si>
  <si>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</si>
  <si>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</si>
  <si>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</si>
  <si>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</si>
  <si>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</si>
  <si>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</si>
  <si>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</si>
  <si>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</si>
  <si>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</si>
  <si>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</si>
  <si>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</si>
  <si>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</si>
  <si>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</si>
  <si>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</si>
  <si>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</si>
  <si>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</si>
  <si>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</si>
  <si>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</si>
  <si>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</si>
  <si>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</si>
  <si>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</si>
  <si>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</si>
  <si>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</si>
  <si>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</si>
  <si>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</si>
  <si>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</si>
  <si>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</si>
  <si>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</si>
  <si>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</si>
  <si>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</si>
  <si>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</si>
  <si>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</si>
  <si>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</si>
  <si>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</si>
  <si>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</si>
  <si>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</si>
  <si>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</si>
  <si>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</si>
  <si>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</si>
  <si>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</si>
  <si>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</si>
  <si>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</si>
  <si>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</si>
  <si>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</si>
  <si>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</si>
  <si>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</si>
  <si>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</si>
  <si>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</si>
  <si>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</si>
  <si>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</si>
  <si>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</si>
  <si>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</si>
  <si>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</si>
  <si>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</si>
  <si>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</si>
  <si>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</si>
  <si>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</si>
  <si>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</si>
  <si>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</si>
  <si>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</si>
  <si>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</si>
  <si>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</si>
  <si>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</si>
  <si>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</si>
  <si>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</si>
  <si>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</si>
  <si>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</si>
  <si>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</si>
  <si>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</si>
  <si>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</si>
  <si>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</si>
  <si>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</si>
  <si>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</si>
  <si>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</si>
  <si>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</si>
  <si>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</si>
  <si>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</si>
  <si>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</si>
  <si>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</si>
  <si>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</si>
  <si>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</si>
  <si>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</si>
  <si>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</si>
  <si>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</si>
  <si>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</si>
  <si>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</si>
  <si>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</si>
  <si>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</si>
  <si>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</si>
  <si>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</si>
  <si>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</si>
  <si>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</si>
  <si>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</si>
  <si>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</si>
  <si>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</si>
  <si>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</si>
  <si>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</si>
  <si>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</si>
  <si>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</si>
  <si>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</si>
  <si>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</si>
  <si>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</si>
  <si>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</si>
  <si>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</si>
  <si>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</si>
  <si>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</si>
  <si>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</si>
  <si>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</si>
  <si>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</si>
  <si>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</si>
  <si>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</si>
  <si>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</si>
  <si>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</si>
  <si>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</si>
  <si>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</si>
  <si>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</si>
  <si>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</si>
  <si>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</si>
  <si>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</si>
  <si>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</si>
  <si>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</si>
  <si>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</si>
  <si>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</si>
  <si>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</si>
  <si>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</si>
  <si>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</si>
  <si>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</si>
  <si>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</si>
  <si>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</si>
  <si>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</si>
  <si>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</si>
  <si>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</si>
  <si>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</si>
  <si>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</si>
  <si>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</si>
  <si>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</si>
  <si>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</si>
  <si>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</si>
  <si>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</si>
  <si>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</si>
  <si>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</si>
  <si>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</si>
  <si>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</si>
  <si>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</si>
  <si>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</si>
  <si>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</si>
  <si>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</si>
  <si>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</si>
  <si>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</si>
  <si>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</si>
  <si>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</si>
  <si>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</si>
  <si>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</si>
  <si>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</si>
  <si>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</si>
  <si>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</si>
  <si>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</si>
  <si>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</si>
  <si>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</si>
  <si>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</si>
  <si>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</si>
  <si>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</si>
  <si>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</si>
  <si>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</si>
  <si>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</si>
  <si>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</si>
  <si>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</si>
  <si>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</si>
  <si>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</si>
  <si>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</si>
  <si>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</si>
  <si>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</si>
  <si>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</si>
  <si>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</si>
  <si>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</si>
  <si>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</si>
  <si>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</si>
  <si>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</si>
  <si>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</si>
  <si>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</si>
  <si>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</si>
  <si>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</si>
  <si>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</si>
  <si>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</si>
  <si>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</si>
  <si>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</si>
  <si>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</si>
  <si>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</si>
  <si>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</si>
  <si>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</si>
  <si>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</si>
  <si>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</si>
  <si>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</si>
  <si>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</si>
  <si>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</si>
  <si>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</si>
  <si>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</si>
  <si>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</si>
  <si>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</si>
  <si>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</si>
  <si>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</si>
  <si>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</si>
  <si>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</si>
  <si>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</si>
  <si>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</si>
  <si>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</si>
  <si>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</si>
  <si>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</si>
  <si>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</si>
  <si>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</si>
  <si>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</si>
  <si>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</si>
  <si>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</si>
  <si>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</si>
  <si>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</si>
  <si>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</si>
  <si>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</si>
  <si>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</si>
  <si>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</si>
  <si>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</si>
  <si>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</si>
  <si>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</si>
  <si>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</si>
  <si>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</si>
  <si>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</si>
  <si>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</si>
  <si>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</si>
  <si>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</si>
  <si>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</si>
  <si>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</si>
  <si>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</si>
  <si>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</si>
  <si>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</si>
  <si>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</si>
  <si>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</si>
  <si>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</si>
  <si>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</si>
  <si>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</si>
  <si>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</si>
  <si>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</si>
  <si>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</si>
  <si>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</si>
  <si>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</si>
  <si>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</si>
  <si>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</si>
  <si>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</si>
  <si>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</si>
  <si>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</si>
  <si>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</si>
  <si>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</si>
  <si>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</si>
  <si>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</si>
  <si>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</si>
  <si>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</si>
  <si>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</si>
  <si>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</si>
  <si>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</si>
  <si>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</si>
  <si>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</si>
  <si>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</si>
  <si>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</si>
  <si>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</si>
  <si>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</si>
  <si>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</si>
  <si>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</si>
  <si>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</si>
  <si>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</si>
  <si>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</si>
  <si>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</si>
  <si>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</si>
  <si>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</si>
  <si>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</si>
  <si>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</si>
  <si>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</si>
  <si>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</si>
  <si>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</si>
  <si>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</si>
  <si>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</si>
  <si>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</si>
  <si>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</si>
  <si>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</si>
  <si>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</si>
  <si>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</si>
  <si>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</si>
  <si>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</si>
  <si>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</si>
  <si>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</si>
  <si>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</si>
  <si>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</si>
  <si>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</si>
  <si>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</si>
  <si>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</si>
  <si>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</si>
  <si>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</si>
  <si>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</si>
  <si>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</si>
  <si>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</si>
  <si>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</si>
  <si>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</si>
  <si>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</si>
  <si>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</si>
  <si>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</si>
  <si>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</si>
  <si>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</si>
  <si>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</si>
  <si>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</si>
  <si>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</si>
  <si>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</si>
  <si>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</si>
  <si>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</si>
  <si>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</si>
  <si>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</si>
  <si>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</si>
  <si>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</si>
  <si>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</si>
  <si>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</si>
  <si>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</si>
  <si>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</si>
  <si>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</si>
  <si>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</si>
  <si>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</si>
  <si>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</si>
  <si>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</si>
  <si>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</si>
  <si>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</si>
  <si>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</si>
  <si>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</si>
  <si>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</si>
  <si>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</si>
  <si>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</si>
  <si>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</si>
  <si>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</si>
  <si>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</si>
  <si>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</si>
  <si>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</si>
  <si>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</si>
  <si>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</si>
  <si>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</si>
  <si>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</si>
  <si>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</si>
  <si>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</si>
  <si>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</si>
  <si>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</si>
  <si>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</si>
  <si>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</si>
  <si>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</si>
  <si>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</si>
  <si>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</si>
  <si>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</si>
  <si>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</si>
  <si>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</si>
  <si>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</si>
  <si>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</si>
  <si>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</si>
  <si>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</si>
  <si>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</si>
  <si>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</si>
  <si>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</si>
  <si>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</si>
  <si>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</si>
  <si>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</si>
  <si>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</si>
  <si>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</si>
  <si>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</si>
  <si>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</si>
  <si>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</si>
  <si>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</si>
  <si>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</si>
  <si>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</si>
  <si>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</si>
  <si>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</si>
  <si>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</si>
  <si>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</si>
  <si>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</si>
  <si>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</si>
  <si>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</si>
  <si>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</si>
  <si>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</si>
  <si>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</si>
  <si>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</si>
  <si>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</si>
  <si>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</si>
  <si>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</si>
  <si>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</si>
  <si>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</si>
  <si>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</si>
  <si>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</si>
  <si>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</si>
  <si>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</si>
  <si>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</si>
  <si>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</si>
  <si>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</si>
  <si>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</si>
  <si>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</si>
  <si>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</si>
  <si>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</si>
  <si>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</si>
  <si>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</si>
  <si>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</si>
  <si>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</si>
  <si>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</si>
  <si>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</si>
  <si>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</si>
  <si>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</si>
  <si>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</si>
  <si>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</si>
  <si>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</si>
  <si>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</si>
  <si>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</si>
  <si>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</si>
  <si>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</si>
  <si>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</si>
  <si>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</si>
  <si>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</si>
  <si>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</si>
  <si>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</si>
  <si>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</si>
  <si>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</si>
  <si>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</si>
  <si>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</si>
  <si>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</si>
  <si>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</si>
  <si>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</si>
  <si>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</si>
  <si>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</si>
  <si>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</si>
  <si>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</si>
  <si>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</si>
  <si>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</si>
  <si>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</si>
  <si>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</si>
  <si>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</si>
  <si>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</si>
  <si>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</si>
  <si>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</si>
  <si>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</si>
  <si>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</si>
  <si>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</si>
  <si>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</si>
  <si>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</si>
  <si>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</si>
  <si>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</si>
  <si>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</si>
  <si>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</si>
  <si>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</si>
  <si>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</si>
  <si>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</si>
  <si>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</si>
  <si>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</si>
  <si>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</si>
  <si>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</si>
  <si>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</si>
  <si>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</si>
  <si>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</si>
  <si>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</si>
  <si>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</si>
  <si>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</si>
  <si>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</si>
  <si>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</si>
  <si>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</si>
  <si>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</si>
  <si>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</si>
  <si>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</si>
  <si>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</si>
  <si>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</si>
  <si>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</si>
  <si>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</si>
  <si>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</si>
  <si>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</si>
  <si>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</si>
  <si>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</si>
  <si>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</si>
  <si>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</si>
  <si>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</si>
  <si>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</si>
  <si>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</si>
  <si>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</si>
  <si>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</si>
  <si>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</si>
  <si>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</si>
  <si>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</si>
  <si>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</si>
  <si>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</si>
  <si>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</si>
  <si>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</si>
  <si>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</si>
  <si>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</si>
  <si>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</si>
  <si>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</si>
  <si>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</si>
  <si>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</si>
  <si>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</si>
  <si>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</si>
  <si>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</si>
  <si>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</si>
  <si>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</si>
  <si>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</si>
  <si>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</si>
  <si>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</si>
  <si>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</si>
  <si>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</si>
  <si>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</si>
  <si>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</si>
  <si>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</si>
  <si>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</si>
  <si>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</si>
  <si>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</si>
  <si>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</si>
  <si>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</si>
  <si>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</si>
  <si>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</si>
  <si>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</si>
  <si>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</si>
  <si>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</si>
  <si>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</si>
  <si>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</si>
  <si>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</si>
  <si>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</si>
  <si>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</si>
  <si>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</si>
  <si>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</si>
  <si>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</si>
  <si>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</si>
  <si>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</si>
  <si>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</si>
  <si>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</si>
  <si>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</si>
  <si>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</si>
  <si>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</si>
  <si>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</si>
  <si>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</si>
  <si>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</si>
  <si>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</si>
  <si>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</si>
  <si>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</si>
  <si>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</si>
  <si>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</si>
  <si>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</si>
  <si>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</si>
  <si>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</si>
  <si>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</si>
  <si>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</si>
  <si>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</si>
  <si>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</si>
  <si>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</si>
  <si>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</si>
  <si>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</si>
  <si>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</si>
  <si>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</si>
  <si>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</si>
  <si>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</si>
  <si>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</si>
  <si>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</si>
  <si>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</si>
  <si>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</si>
  <si>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</si>
  <si>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</si>
  <si>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</si>
  <si>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</si>
  <si>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</si>
  <si>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</si>
  <si>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</si>
  <si>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</si>
  <si>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</si>
  <si>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</si>
  <si>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</si>
  <si>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</si>
  <si>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</si>
  <si>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</si>
  <si>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</si>
  <si>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</si>
  <si>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</si>
  <si>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</si>
  <si>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</si>
  <si>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</si>
  <si>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</si>
  <si>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</si>
  <si>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</si>
  <si>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</si>
  <si>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</si>
  <si>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</si>
  <si>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</si>
  <si>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</si>
  <si>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</si>
  <si>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</si>
  <si>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</si>
  <si>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</si>
  <si>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</si>
  <si>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</si>
  <si>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</si>
  <si>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</si>
  <si>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</si>
  <si>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</si>
  <si>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</si>
  <si>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</si>
  <si>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</si>
  <si>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</si>
  <si>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</si>
  <si>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</si>
  <si>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</si>
  <si>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</si>
  <si>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</si>
  <si>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</si>
  <si>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</si>
  <si>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</si>
  <si>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</si>
  <si>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</si>
  <si>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</si>
  <si>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</si>
  <si>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</si>
  <si>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</si>
  <si>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</si>
  <si>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</si>
  <si>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</si>
  <si>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</si>
  <si>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</si>
  <si>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</si>
  <si>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</si>
  <si>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</si>
  <si>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</si>
  <si>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</si>
  <si>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</si>
  <si>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</si>
  <si>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</si>
  <si>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</si>
  <si>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</si>
  <si>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</si>
  <si>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</si>
  <si>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</si>
  <si>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</si>
  <si>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</si>
  <si>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</si>
  <si>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</si>
  <si>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</si>
  <si>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</si>
  <si>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</si>
  <si>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</si>
  <si>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</si>
  <si>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</si>
  <si>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</si>
  <si>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</si>
  <si>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</si>
  <si>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</si>
  <si>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</si>
  <si>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</si>
  <si>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</si>
  <si>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</si>
  <si>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</si>
  <si>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</si>
  <si>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</si>
  <si>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</si>
  <si>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</si>
  <si>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</si>
  <si>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</si>
  <si>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</si>
  <si>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</si>
  <si>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</si>
  <si>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</si>
  <si>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</si>
  <si>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</si>
  <si>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</si>
  <si>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</si>
  <si>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</si>
  <si>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</si>
  <si>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</si>
  <si>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</si>
  <si>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</si>
  <si>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</si>
  <si>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</si>
  <si>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</si>
  <si>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</si>
  <si>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</si>
  <si>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</si>
  <si>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</si>
  <si>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</si>
  <si>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</si>
  <si>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</si>
  <si>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</si>
  <si>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</si>
  <si>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</si>
  <si>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</si>
  <si>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</si>
  <si>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</si>
  <si>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</si>
  <si>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</si>
  <si>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</si>
  <si>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</si>
  <si>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</si>
  <si>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</si>
  <si>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</si>
  <si>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</si>
  <si>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</si>
  <si>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</si>
  <si>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</si>
  <si>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</si>
  <si>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</si>
  <si>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</si>
  <si>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</si>
  <si>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</si>
  <si>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</si>
  <si>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</si>
  <si>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</si>
  <si>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</si>
  <si>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</si>
  <si>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</si>
  <si>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</si>
  <si>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</si>
  <si>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</si>
  <si>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</si>
  <si>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</si>
  <si>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</si>
  <si>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</si>
  <si>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</si>
  <si>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</si>
  <si>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</si>
  <si>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</si>
  <si>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</si>
  <si>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</si>
  <si>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</si>
  <si>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</si>
  <si>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</si>
  <si>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</si>
  <si>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</si>
  <si>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</si>
  <si>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</si>
  <si>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</si>
  <si>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</si>
  <si>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</si>
  <si>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</si>
  <si>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</si>
  <si>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</si>
  <si>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</si>
  <si>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</si>
  <si>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</si>
  <si>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</si>
  <si>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</si>
  <si>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</si>
  <si>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</si>
  <si>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</si>
  <si>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</si>
  <si>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</si>
  <si>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</si>
  <si>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</si>
  <si>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</si>
  <si>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</si>
  <si>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</si>
  <si>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</si>
  <si>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</si>
  <si>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</si>
  <si>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</si>
  <si>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</si>
  <si>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</si>
  <si>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</si>
  <si>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</si>
  <si>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</si>
  <si>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</si>
  <si>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</si>
  <si>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</si>
  <si>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</si>
  <si>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</si>
  <si>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</si>
  <si>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</si>
  <si>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</si>
  <si>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</si>
  <si>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</si>
  <si>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</si>
  <si>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</si>
  <si>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</si>
  <si>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</si>
  <si>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</si>
  <si>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</si>
  <si>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</si>
  <si>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</si>
  <si>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</si>
  <si>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</si>
  <si>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</si>
  <si>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</si>
  <si>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</si>
  <si>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</si>
  <si>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</si>
  <si>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</si>
  <si>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</si>
  <si>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</si>
  <si>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</si>
  <si>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</si>
  <si>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</si>
  <si>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</si>
  <si>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</si>
  <si>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</si>
  <si>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</si>
  <si>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</si>
  <si>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</si>
  <si>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</si>
  <si>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</si>
  <si>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</si>
  <si>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</si>
  <si>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</si>
  <si>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</si>
  <si>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</si>
  <si>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</si>
  <si>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</si>
  <si>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</si>
  <si>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</si>
  <si>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</si>
  <si>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</si>
  <si>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</si>
  <si>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</si>
  <si>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</si>
  <si>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</si>
  <si>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</si>
  <si>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</si>
  <si>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</si>
  <si>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</si>
  <si>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</si>
  <si>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</si>
  <si>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</si>
  <si>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</si>
  <si>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</si>
  <si>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</si>
  <si>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</si>
  <si>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</si>
  <si>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</si>
  <si>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</si>
  <si>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</si>
  <si>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</si>
  <si>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</si>
  <si>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</si>
  <si>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</si>
  <si>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</si>
  <si>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</si>
  <si>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</si>
  <si>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</si>
  <si>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</si>
  <si>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</si>
  <si>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</si>
  <si>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</si>
  <si>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</si>
  <si>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</si>
  <si>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</si>
  <si>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</si>
  <si>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</si>
  <si>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</si>
  <si>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</si>
  <si>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</si>
  <si>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</si>
  <si>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</si>
  <si>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</si>
  <si>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</si>
  <si>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</si>
  <si>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</si>
  <si>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</si>
  <si>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</si>
  <si>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</si>
  <si>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</si>
  <si>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</si>
  <si>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</si>
  <si>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</si>
  <si>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</si>
  <si>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</si>
  <si>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</si>
  <si>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</si>
  <si>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</si>
  <si>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</si>
  <si>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</si>
  <si>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</si>
  <si>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</si>
  <si>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</si>
  <si>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</si>
  <si>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</si>
  <si>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</si>
  <si>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</si>
  <si>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</si>
  <si>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</si>
  <si>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</si>
  <si>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</si>
  <si>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</si>
  <si>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</si>
  <si>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</si>
  <si>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</si>
  <si>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</si>
  <si>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</si>
  <si>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</si>
  <si>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</si>
  <si>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</si>
  <si>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</si>
  <si>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</si>
  <si>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</si>
  <si>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</si>
  <si>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</si>
  <si>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</si>
  <si>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</si>
  <si>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</si>
  <si>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</si>
  <si>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</si>
  <si>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</si>
  <si>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</si>
  <si>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</si>
  <si>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</si>
  <si>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</si>
  <si>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</si>
  <si>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</si>
  <si>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</si>
  <si>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</si>
  <si>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</si>
  <si>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</si>
  <si>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</si>
  <si>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</si>
  <si>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</si>
  <si>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</si>
  <si>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</si>
  <si>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</si>
  <si>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</si>
  <si>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</si>
  <si>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</si>
  <si>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</si>
  <si>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</si>
  <si>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</si>
  <si>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</si>
  <si>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</si>
  <si>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</si>
  <si>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</si>
  <si>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</si>
  <si>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</si>
  <si>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</si>
  <si>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</si>
  <si>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</si>
  <si>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</si>
  <si>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</si>
  <si>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</si>
  <si>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</si>
  <si>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</si>
  <si>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</si>
  <si>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</si>
  <si>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</si>
  <si>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</si>
  <si>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</si>
  <si>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</si>
  <si>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</si>
  <si>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</si>
  <si>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</si>
  <si>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</si>
  <si>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</si>
  <si>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</si>
  <si>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</si>
  <si>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</si>
  <si>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</si>
  <si>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</si>
  <si>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</si>
  <si>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</si>
  <si>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</si>
  <si>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</si>
  <si>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</si>
  <si>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</si>
  <si>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</si>
  <si>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</si>
  <si>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</si>
  <si>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</si>
  <si>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</si>
  <si>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</si>
  <si>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</si>
  <si>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</si>
  <si>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</si>
  <si>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</si>
  <si>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</si>
  <si>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</si>
  <si>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</si>
  <si>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</si>
  <si>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</si>
  <si>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</si>
  <si>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</si>
  <si>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</si>
  <si>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</si>
  <si>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</si>
  <si>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</si>
  <si>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</si>
  <si>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</si>
  <si>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</si>
  <si>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</si>
  <si>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</si>
  <si>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</si>
  <si>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</si>
  <si>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</si>
  <si>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</si>
  <si>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</si>
  <si>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</si>
  <si>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</si>
  <si>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</si>
  <si>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</si>
  <si>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</si>
  <si>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</si>
  <si>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</si>
  <si>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</si>
  <si>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</si>
  <si>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</si>
  <si>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</si>
  <si>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</si>
  <si>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</si>
  <si>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</si>
  <si>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</si>
  <si>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</si>
  <si>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</si>
  <si>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</si>
  <si>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</si>
  <si>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</si>
  <si>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</si>
  <si>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</si>
  <si>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</si>
  <si>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</si>
  <si>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</si>
  <si>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</si>
  <si>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</si>
  <si>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</si>
  <si>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</si>
  <si>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</si>
  <si>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</si>
  <si>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</si>
  <si>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</si>
  <si>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</si>
  <si>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</si>
  <si>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</si>
  <si>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</si>
  <si>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</si>
  <si>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</si>
  <si>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</si>
  <si>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</si>
  <si>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</si>
  <si>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</si>
  <si>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</si>
  <si>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</si>
  <si>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</si>
  <si>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</si>
  <si>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</si>
  <si>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</si>
  <si>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</si>
  <si>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</si>
  <si>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</si>
  <si>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</si>
  <si>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</si>
  <si>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</si>
  <si>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</si>
  <si>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</si>
  <si>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</si>
  <si>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</si>
  <si>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</si>
  <si>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</si>
  <si>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</si>
  <si>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</si>
  <si>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</si>
  <si>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</si>
  <si>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</si>
  <si>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</si>
  <si>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</si>
  <si>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</si>
  <si>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</si>
  <si>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</si>
  <si>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</si>
  <si>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</si>
  <si>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</si>
  <si>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</si>
  <si>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</si>
  <si>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</si>
  <si>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</si>
  <si>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</si>
  <si>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</si>
  <si>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</si>
  <si>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</si>
  <si>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</si>
  <si>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</si>
  <si>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</si>
  <si>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</si>
  <si>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</si>
  <si>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</si>
  <si>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</si>
  <si>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</si>
  <si>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</si>
  <si>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</si>
  <si>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</si>
  <si>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</si>
  <si>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</si>
  <si>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</si>
  <si>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</si>
  <si>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</si>
  <si>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</si>
  <si>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</si>
  <si>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</si>
  <si>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</si>
  <si>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</si>
  <si>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</si>
  <si>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</si>
  <si>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</si>
  <si>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</si>
  <si>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</si>
  <si>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</si>
  <si>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</si>
  <si>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</si>
  <si>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</si>
  <si>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</si>
  <si>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</si>
  <si>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</si>
  <si>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</si>
  <si>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</si>
  <si>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</si>
  <si>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</si>
  <si>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</si>
  <si>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</si>
  <si>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</si>
  <si>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</si>
  <si>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</si>
  <si>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</si>
  <si>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</si>
  <si>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</si>
  <si>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</si>
  <si>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</si>
  <si>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</si>
  <si>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</si>
  <si>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</si>
  <si>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</si>
  <si>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</si>
  <si>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</si>
  <si>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</si>
  <si>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</si>
  <si>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</si>
  <si>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</si>
  <si>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</si>
  <si>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</si>
  <si>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</si>
  <si>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</si>
  <si>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</si>
  <si>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</si>
  <si>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</si>
  <si>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</si>
  <si>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</si>
  <si>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</si>
  <si>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</si>
  <si>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</si>
  <si>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</si>
  <si>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</si>
  <si>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</si>
  <si>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</si>
  <si>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</si>
  <si>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</si>
  <si>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</si>
  <si>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</si>
  <si>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</si>
  <si>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</si>
  <si>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</si>
  <si>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</si>
  <si>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</si>
  <si>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</si>
  <si>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</si>
  <si>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</si>
  <si>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</si>
  <si>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</si>
  <si>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</si>
  <si>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</si>
  <si>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</si>
  <si>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</si>
  <si>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</si>
  <si>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</si>
  <si>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</si>
  <si>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</si>
  <si>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</si>
  <si>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</si>
  <si>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</si>
  <si>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</si>
  <si>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</si>
  <si>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</si>
  <si>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</si>
  <si>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</si>
  <si>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</si>
  <si>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</si>
  <si>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</si>
  <si>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</si>
  <si>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</si>
  <si>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</si>
  <si>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</si>
  <si>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</si>
  <si>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</si>
  <si>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</si>
  <si>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</si>
  <si>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</si>
  <si>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</si>
  <si>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</si>
  <si>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</si>
  <si>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</si>
  <si>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</si>
  <si>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</si>
  <si>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</si>
  <si>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</si>
  <si>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</si>
  <si>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</si>
  <si>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</si>
  <si>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</si>
  <si>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</si>
  <si>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</si>
  <si>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</si>
  <si>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</si>
  <si>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</si>
  <si>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</si>
  <si>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</si>
  <si>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</si>
  <si>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</si>
  <si>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</si>
  <si>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</si>
  <si>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</si>
  <si>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</si>
  <si>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</si>
  <si>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</si>
  <si>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</si>
  <si>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</si>
  <si>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</si>
  <si>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</si>
  <si>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</si>
  <si>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</si>
  <si>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</si>
  <si>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</si>
  <si>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</si>
  <si>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</si>
  <si>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</si>
  <si>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</si>
  <si>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</si>
  <si>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</si>
  <si>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</si>
  <si>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</si>
  <si>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</si>
  <si>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</si>
  <si>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</si>
  <si>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</si>
  <si>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</si>
  <si>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</si>
  <si>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</si>
  <si>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</si>
  <si>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</si>
  <si>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</si>
  <si>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</si>
  <si>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</si>
  <si>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</si>
  <si>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</si>
  <si>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</si>
  <si>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</si>
  <si>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</si>
  <si>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</si>
  <si>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</si>
  <si>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</si>
  <si>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</si>
  <si>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</si>
  <si>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</si>
  <si>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</si>
  <si>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</si>
  <si>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</si>
  <si>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</si>
  <si>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</si>
  <si>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</si>
  <si>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</si>
  <si>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</si>
  <si>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</si>
  <si>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</si>
  <si>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</si>
  <si>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</si>
  <si>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</si>
  <si>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</si>
  <si>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</si>
  <si>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</si>
  <si>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</si>
  <si>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</si>
  <si>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</si>
  <si>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</si>
  <si>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</si>
  <si>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</si>
  <si>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</si>
  <si>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</si>
  <si>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</si>
  <si>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</si>
  <si>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</si>
  <si>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</si>
  <si>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</si>
  <si>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</si>
  <si>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</si>
  <si>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</si>
  <si>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</si>
  <si>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</si>
  <si>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</si>
  <si>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</si>
  <si>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</si>
  <si>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</si>
  <si>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</si>
  <si>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</si>
  <si>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</si>
  <si>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</si>
  <si>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</si>
  <si>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</si>
  <si>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</si>
  <si>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</si>
  <si>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</si>
  <si>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</si>
  <si>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</si>
  <si>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</si>
  <si>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</si>
  <si>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</si>
  <si>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</si>
  <si>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</si>
  <si>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</si>
  <si>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</si>
  <si>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</si>
  <si>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</si>
  <si>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</si>
  <si>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</si>
  <si>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</si>
  <si>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</si>
  <si>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</si>
  <si>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</si>
  <si>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</si>
  <si>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</si>
  <si>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</si>
  <si>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</si>
  <si>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</si>
  <si>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</si>
  <si>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</si>
  <si>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</si>
  <si>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</si>
  <si>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</si>
  <si>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</si>
  <si>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</si>
  <si>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</si>
  <si>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</si>
  <si>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</si>
  <si>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</si>
  <si>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</si>
  <si>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</si>
  <si>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</si>
  <si>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</si>
  <si>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</si>
  <si>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</si>
  <si>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</si>
  <si>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</si>
  <si>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</si>
  <si>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</si>
  <si>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</si>
  <si>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</si>
  <si>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</si>
  <si>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</si>
  <si>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</si>
  <si>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</si>
  <si>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</si>
  <si>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</si>
  <si>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</si>
  <si>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</si>
  <si>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</si>
  <si>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</si>
  <si>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</si>
  <si>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</si>
  <si>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</si>
  <si>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</si>
  <si>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</si>
  <si>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</si>
  <si>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</si>
  <si>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</si>
  <si>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</si>
  <si>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</si>
  <si>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</si>
  <si>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</si>
  <si>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</si>
  <si>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</si>
  <si>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</si>
  <si>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</si>
  <si>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</si>
  <si>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</si>
  <si>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</si>
  <si>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</si>
  <si>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</si>
  <si>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</si>
  <si>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</si>
  <si>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</si>
  <si>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</si>
  <si>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</si>
  <si>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</si>
  <si>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</si>
  <si>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</si>
  <si>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</si>
  <si>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</si>
  <si>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</si>
  <si>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</si>
  <si>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</si>
  <si>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</si>
  <si>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</si>
  <si>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</si>
  <si>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</si>
  <si>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</si>
  <si>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</si>
  <si>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</si>
  <si>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</si>
  <si>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</si>
  <si>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</si>
  <si>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</si>
  <si>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</si>
  <si>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</si>
  <si>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</si>
  <si>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</si>
  <si>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</si>
  <si>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</si>
  <si>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</si>
  <si>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</si>
  <si>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</si>
  <si>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</si>
  <si>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</si>
  <si>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</si>
  <si>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</si>
  <si>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</si>
  <si>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</si>
  <si>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</si>
  <si>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</si>
  <si>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</si>
  <si>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</si>
  <si>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</si>
  <si>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</si>
  <si>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</si>
  <si>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</si>
  <si>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</si>
  <si>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</si>
  <si>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</si>
  <si>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</si>
  <si>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</si>
  <si>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</si>
  <si>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</si>
  <si>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</si>
  <si>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</si>
  <si>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</si>
  <si>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</si>
  <si>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</si>
  <si>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</si>
  <si>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</si>
  <si>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</si>
  <si>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</si>
  <si>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</si>
  <si>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</si>
  <si>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</si>
  <si>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</si>
  <si>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</si>
  <si>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</si>
  <si>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</si>
  <si>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</si>
  <si>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</si>
  <si>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</si>
  <si>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</si>
  <si>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</si>
  <si>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</si>
  <si>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</si>
  <si>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</si>
  <si>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</si>
  <si>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</si>
  <si>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</si>
  <si>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</si>
  <si>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</si>
  <si>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</si>
  <si>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</si>
  <si>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</si>
  <si>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</si>
  <si>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</si>
  <si>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</si>
  <si>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</si>
  <si>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</si>
  <si>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</si>
  <si>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</si>
  <si>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</si>
  <si>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</si>
  <si>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</si>
  <si>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</si>
  <si>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</si>
  <si>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</si>
  <si>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</si>
  <si>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</si>
  <si>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</si>
  <si>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</si>
  <si>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</si>
  <si>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</si>
  <si>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</si>
  <si>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</si>
  <si>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</si>
  <si>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</si>
  <si>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</si>
  <si>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</si>
  <si>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</si>
  <si>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</si>
  <si>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</si>
  <si>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</si>
  <si>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</si>
  <si>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</si>
  <si>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</si>
  <si>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</si>
  <si>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</si>
  <si>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</si>
  <si>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</si>
  <si>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</si>
  <si>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</si>
  <si>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</si>
  <si>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</si>
  <si>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</si>
  <si>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</si>
  <si>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</si>
  <si>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</si>
  <si>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</si>
  <si>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</si>
  <si>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</si>
  <si>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</si>
  <si>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</si>
  <si>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</si>
  <si>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</si>
  <si>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</si>
  <si>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</si>
  <si>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</si>
  <si>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</si>
  <si>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</si>
  <si>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</si>
  <si>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</si>
  <si>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</si>
  <si>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</si>
  <si>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</si>
  <si>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</si>
  <si>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</si>
  <si>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</si>
  <si>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</si>
  <si>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</si>
  <si>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</si>
  <si>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</si>
  <si>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</si>
  <si>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</si>
  <si>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</si>
  <si>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</si>
  <si>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</si>
  <si>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</si>
  <si>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</si>
  <si>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</si>
  <si>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</si>
  <si>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</si>
  <si>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</si>
  <si>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</si>
  <si>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</si>
  <si>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</si>
  <si>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</si>
  <si>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</si>
  <si>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</si>
  <si>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</si>
  <si>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</si>
  <si>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</si>
  <si>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</si>
  <si>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</si>
  <si>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</si>
  <si>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</si>
  <si>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</si>
  <si>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</si>
  <si>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</si>
  <si>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</si>
  <si>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</si>
  <si>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</si>
  <si>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</si>
  <si>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</si>
  <si>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</si>
  <si>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</si>
  <si>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</si>
  <si>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</si>
  <si>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</si>
  <si>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</si>
  <si>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</si>
  <si>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</si>
  <si>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</si>
  <si>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</si>
  <si>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</si>
  <si>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</si>
  <si>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</si>
  <si>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</si>
  <si>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</si>
  <si>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</si>
  <si>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</si>
  <si>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</si>
  <si>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</si>
  <si>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</si>
  <si>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</si>
  <si>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</si>
  <si>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</si>
  <si>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</si>
  <si>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</si>
  <si>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</si>
  <si>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</si>
  <si>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</si>
  <si>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</si>
  <si>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</si>
  <si>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</si>
  <si>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</si>
  <si>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</si>
  <si>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</si>
  <si>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</si>
  <si>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</si>
  <si>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</si>
  <si>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</si>
  <si>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</si>
  <si>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</si>
  <si>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</si>
  <si>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</si>
  <si>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</si>
  <si>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</si>
  <si>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</si>
  <si>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</si>
  <si>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</si>
  <si>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</si>
  <si>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</si>
  <si>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</si>
  <si>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</si>
  <si>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</si>
  <si>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</si>
  <si>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</si>
  <si>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</si>
  <si>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</si>
  <si>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</si>
  <si>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</si>
  <si>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</si>
  <si>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</si>
  <si>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</si>
  <si>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</si>
  <si>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</si>
  <si>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</si>
  <si>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</si>
  <si>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</si>
  <si>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</si>
  <si>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</si>
  <si>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</si>
  <si>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</si>
  <si>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</si>
  <si>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</si>
  <si>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</si>
  <si>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</si>
  <si>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</si>
  <si>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</si>
  <si>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</si>
  <si>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</si>
  <si>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</si>
  <si>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</si>
  <si>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</si>
  <si>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</si>
  <si>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</si>
  <si>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</si>
  <si>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</si>
  <si>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</si>
  <si>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</si>
  <si>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</si>
  <si>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</si>
  <si>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</si>
  <si>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</si>
  <si>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</si>
  <si>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</si>
  <si>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</si>
  <si>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</si>
  <si>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</si>
  <si>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</si>
  <si>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</si>
  <si>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</si>
  <si>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</si>
  <si>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</si>
  <si>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</si>
  <si>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</si>
  <si>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</si>
  <si>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</si>
  <si>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</si>
  <si>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</si>
  <si>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</si>
  <si>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</si>
  <si>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</si>
  <si>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</si>
  <si>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</si>
  <si>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</si>
  <si>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</si>
  <si>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</si>
  <si>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</si>
  <si>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</si>
  <si>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</si>
  <si>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</si>
  <si>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</si>
  <si>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</si>
  <si>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</si>
  <si>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</si>
  <si>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</si>
  <si>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</si>
  <si>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</si>
  <si>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</si>
  <si>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</si>
  <si>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</si>
  <si>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</si>
  <si>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</si>
  <si>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</si>
  <si>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</si>
  <si>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</si>
  <si>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</si>
  <si>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</si>
  <si>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</si>
  <si>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</si>
  <si>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</si>
  <si>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</si>
  <si>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</si>
  <si>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</si>
  <si>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</si>
  <si>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</si>
  <si>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</si>
  <si>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</si>
  <si>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</si>
  <si>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</si>
  <si>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</si>
  <si>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</si>
  <si>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</si>
  <si>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</si>
  <si>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</si>
  <si>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</si>
  <si>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</si>
  <si>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</si>
  <si>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</si>
  <si>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</si>
  <si>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</si>
  <si>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</si>
  <si>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</si>
  <si>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</si>
  <si>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</si>
  <si>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</si>
  <si>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</si>
  <si>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</si>
  <si>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</si>
  <si>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</si>
  <si>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</si>
  <si>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</si>
  <si>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</si>
  <si>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</si>
  <si>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</si>
  <si>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</si>
  <si>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</si>
  <si>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</si>
  <si>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</si>
  <si>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</si>
  <si>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</si>
  <si>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</si>
  <si>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</si>
  <si>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</si>
  <si>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</si>
  <si>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</si>
  <si>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</si>
  <si>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</si>
  <si>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</si>
  <si>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</si>
  <si>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</si>
  <si>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</si>
  <si>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</si>
  <si>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</si>
  <si>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</si>
  <si>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</si>
  <si>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</si>
  <si>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</si>
  <si>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</si>
  <si>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</si>
  <si>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</si>
  <si>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</si>
  <si>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</si>
  <si>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</si>
  <si>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</si>
  <si>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</si>
  <si>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</si>
  <si>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</si>
  <si>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</si>
  <si>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</si>
  <si>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</si>
  <si>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</si>
  <si>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</si>
  <si>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</si>
  <si>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</si>
  <si>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</si>
  <si>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</si>
  <si>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</si>
  <si>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</si>
  <si>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</si>
  <si>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</si>
  <si>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</si>
  <si>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</si>
  <si>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</si>
  <si>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</si>
  <si>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</si>
  <si>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</si>
  <si>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</si>
  <si>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</si>
  <si>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</si>
  <si>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</si>
  <si>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</si>
  <si>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</si>
  <si>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</si>
  <si>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</si>
  <si>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</si>
  <si>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</si>
  <si>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</si>
  <si>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</si>
  <si>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</si>
  <si>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</si>
  <si>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</si>
  <si>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</si>
  <si>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</si>
  <si>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</si>
  <si>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</si>
  <si>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</si>
  <si>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</si>
  <si>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</si>
  <si>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</si>
  <si>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</si>
  <si>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</si>
  <si>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</si>
  <si>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</si>
  <si>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</si>
  <si>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</si>
  <si>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</si>
  <si>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</si>
  <si>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</si>
  <si>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</si>
  <si>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</si>
  <si>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</si>
  <si>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</si>
  <si>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</si>
  <si>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</si>
  <si>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</si>
  <si>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</si>
  <si>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</si>
  <si>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</si>
  <si>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</si>
  <si>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</si>
  <si>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</si>
  <si>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</si>
  <si>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</si>
  <si>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</si>
  <si>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</si>
  <si>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</si>
  <si>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</si>
  <si>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</si>
  <si>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</si>
  <si>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</si>
  <si>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</si>
  <si>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</si>
  <si>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</si>
  <si>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</si>
  <si>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</si>
  <si>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</si>
  <si>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</si>
  <si>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</si>
  <si>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</si>
  <si>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</si>
  <si>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</si>
  <si>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</si>
  <si>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</si>
  <si>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</si>
  <si>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</si>
  <si>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</si>
  <si>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</si>
  <si>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</si>
  <si>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</si>
  <si>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</si>
  <si>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</si>
  <si>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</si>
  <si>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</si>
  <si>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</si>
  <si>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</si>
  <si>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</si>
  <si>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</si>
  <si>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</si>
  <si>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</si>
  <si>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</si>
  <si>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</si>
  <si>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</si>
  <si>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</si>
  <si>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</si>
  <si>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</si>
  <si>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</si>
  <si>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</si>
  <si>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</si>
  <si>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</si>
  <si>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</si>
  <si>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</si>
  <si>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</si>
  <si>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</si>
  <si>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</si>
  <si>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</si>
  <si>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</si>
  <si>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</si>
  <si>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</si>
  <si>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</si>
  <si>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</si>
  <si>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</si>
  <si>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</si>
  <si>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</si>
  <si>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</si>
  <si>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</si>
  <si>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</si>
  <si>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</si>
  <si>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</si>
  <si>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</si>
  <si>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</si>
  <si>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</si>
  <si>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</si>
  <si>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</si>
  <si>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</si>
  <si>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</si>
  <si>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</si>
  <si>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</si>
  <si>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</si>
  <si>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</si>
  <si>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</si>
  <si>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</si>
  <si>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</si>
  <si>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</si>
  <si>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</si>
  <si>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</si>
  <si>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</si>
  <si>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</si>
  <si>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</si>
  <si>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</si>
  <si>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</si>
  <si>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</si>
  <si>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</si>
  <si>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</si>
  <si>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</si>
  <si>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</si>
  <si>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</si>
  <si>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</si>
  <si>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</si>
  <si>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</si>
  <si>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</si>
  <si>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</si>
  <si>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</si>
  <si>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</si>
  <si>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</si>
  <si>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</si>
  <si>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</si>
  <si>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</si>
  <si>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</si>
  <si>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</si>
  <si>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</si>
  <si>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</si>
  <si>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</si>
  <si>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</si>
  <si>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</si>
  <si>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</si>
  <si>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</si>
  <si>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</si>
  <si>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</si>
  <si>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</si>
  <si>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</si>
  <si>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</si>
  <si>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</si>
  <si>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</si>
  <si>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</si>
  <si>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</si>
  <si>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</si>
  <si>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</si>
  <si>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</si>
  <si>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</si>
  <si>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</si>
  <si>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</si>
  <si>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</si>
  <si>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</si>
  <si>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</si>
  <si>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</si>
  <si>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</si>
  <si>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</si>
  <si>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</si>
  <si>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</si>
  <si>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</si>
  <si>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</si>
  <si>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</si>
  <si>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</si>
  <si>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</si>
  <si>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</si>
  <si>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</si>
  <si>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</si>
  <si>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</si>
  <si>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</si>
  <si>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</si>
  <si>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</si>
  <si>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</si>
  <si>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</si>
  <si>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</si>
  <si>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</si>
  <si>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</si>
  <si>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</si>
  <si>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</si>
  <si>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</si>
  <si>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</si>
  <si>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</si>
  <si>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</si>
  <si>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</si>
  <si>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</si>
  <si>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</si>
  <si>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</si>
  <si>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</si>
  <si>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</si>
  <si>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</si>
  <si>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</si>
  <si>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</si>
  <si>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</si>
  <si>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</si>
  <si>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</si>
  <si>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</si>
  <si>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</si>
  <si>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</si>
  <si>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</si>
  <si>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</si>
  <si>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</si>
  <si>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</si>
  <si>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</si>
  <si>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</si>
  <si>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</si>
  <si>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</si>
  <si>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</si>
  <si>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</si>
  <si>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</si>
  <si>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</si>
  <si>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</si>
  <si>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</si>
  <si>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</si>
  <si>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</si>
  <si>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</si>
  <si>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</si>
  <si>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</si>
  <si>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</si>
  <si>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</si>
  <si>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</si>
  <si>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</si>
  <si>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</si>
  <si>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</si>
  <si>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</si>
  <si>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</si>
  <si>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</si>
  <si>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</si>
  <si>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</si>
  <si>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</si>
  <si>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</si>
  <si>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</si>
  <si>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</si>
  <si>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</si>
  <si>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</si>
  <si>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</si>
  <si>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</si>
  <si>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</si>
  <si>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</si>
  <si>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</si>
  <si>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</si>
  <si>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</si>
  <si>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</si>
  <si>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</si>
  <si>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</si>
  <si>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</si>
  <si>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</si>
  <si>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</si>
  <si>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</si>
  <si>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</si>
  <si>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</si>
  <si>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</si>
  <si>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</si>
  <si>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</si>
  <si>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</si>
  <si>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</si>
  <si>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</si>
  <si>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</si>
  <si>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</si>
  <si>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</si>
  <si>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</si>
  <si>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</si>
  <si>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</si>
  <si>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</si>
  <si>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</si>
  <si>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</si>
  <si>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</si>
  <si>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</si>
  <si>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</si>
  <si>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</si>
  <si>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</si>
  <si>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</si>
  <si>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</si>
  <si>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</si>
  <si>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</si>
  <si>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</si>
  <si>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</si>
  <si>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</si>
  <si>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</si>
  <si>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</si>
  <si>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</si>
  <si>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</si>
  <si>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</si>
  <si>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</si>
  <si>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</si>
  <si>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</si>
  <si>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</si>
  <si>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</si>
  <si>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</si>
  <si>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</si>
  <si>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</si>
  <si>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</si>
  <si>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</si>
  <si>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</si>
  <si>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</si>
  <si>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</si>
  <si>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</si>
  <si>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</si>
  <si>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</si>
  <si>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</si>
  <si>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</si>
  <si>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</si>
  <si>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</si>
  <si>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</si>
  <si>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</si>
  <si>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</si>
  <si>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</si>
  <si>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</si>
  <si>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</si>
  <si>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</si>
  <si>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</si>
  <si>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</si>
  <si>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</si>
  <si>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</si>
  <si>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</si>
  <si>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</si>
  <si>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</si>
  <si>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</si>
  <si>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</si>
  <si>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</si>
  <si>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</si>
  <si>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</si>
  <si>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</si>
  <si>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</si>
  <si>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</si>
  <si>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</si>
  <si>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</si>
  <si>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</si>
  <si>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</si>
  <si>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</si>
  <si>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</si>
  <si>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</si>
  <si>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</si>
  <si>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</si>
  <si>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</si>
  <si>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</si>
  <si>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</si>
  <si>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</si>
  <si>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</si>
  <si>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</si>
  <si>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</si>
  <si>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</si>
  <si>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</si>
  <si>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</si>
  <si>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</si>
  <si>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</si>
  <si>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</si>
  <si>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</si>
  <si>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</si>
  <si>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</si>
  <si>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</si>
  <si>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</si>
  <si>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</si>
  <si>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</si>
  <si>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</si>
  <si>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</si>
  <si>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</si>
  <si>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</si>
  <si>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</si>
  <si>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</si>
  <si>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</si>
  <si>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</si>
  <si>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</si>
  <si>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</si>
  <si>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</si>
  <si>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</si>
  <si>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</si>
  <si>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</si>
  <si>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</si>
  <si>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</si>
  <si>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</si>
  <si>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</si>
  <si>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</si>
  <si>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</si>
  <si>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</si>
  <si>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</si>
  <si>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</si>
  <si>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</si>
  <si>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</si>
  <si>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</si>
  <si>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</si>
  <si>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</si>
  <si>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</si>
  <si>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</si>
  <si>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</si>
  <si>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</si>
  <si>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</si>
  <si>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</si>
  <si>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</si>
  <si>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</si>
  <si>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</si>
  <si>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</si>
  <si>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</si>
  <si>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</si>
  <si>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</si>
  <si>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</si>
  <si>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</si>
  <si>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</si>
  <si>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</si>
  <si>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</si>
  <si>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</si>
  <si>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</si>
  <si>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</si>
  <si>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</si>
  <si>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</si>
  <si>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</si>
  <si>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</si>
  <si>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</si>
  <si>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</si>
  <si>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</si>
  <si>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</si>
  <si>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</si>
  <si>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</si>
  <si>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</si>
  <si>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</si>
  <si>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</si>
  <si>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</si>
  <si>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</si>
  <si>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</si>
  <si>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</si>
  <si>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</si>
  <si>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</si>
  <si>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</si>
  <si>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</si>
  <si>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</si>
  <si>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</si>
  <si>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</si>
  <si>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</si>
  <si>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</si>
  <si>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</si>
  <si>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</si>
  <si>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</si>
  <si>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</si>
  <si>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</si>
  <si>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</si>
  <si>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</si>
  <si>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</si>
  <si>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</si>
  <si>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</si>
  <si>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</si>
  <si>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</si>
  <si>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</si>
  <si>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</si>
  <si>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</si>
  <si>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</si>
  <si>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</si>
  <si>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</si>
  <si>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</si>
  <si>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</si>
  <si>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</si>
  <si>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</si>
  <si>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</si>
  <si>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</si>
  <si>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</si>
  <si>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</si>
  <si>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</si>
  <si>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</si>
  <si>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</si>
  <si>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</si>
  <si>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</si>
  <si>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</si>
  <si>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</si>
  <si>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</si>
  <si>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</si>
  <si>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</si>
  <si>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</si>
  <si>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</si>
  <si>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</si>
  <si>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</si>
  <si>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</si>
  <si>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</si>
  <si>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</si>
  <si>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</si>
  <si>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</si>
  <si>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</si>
  <si>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</si>
  <si>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</si>
  <si>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</si>
  <si>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</si>
  <si>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</si>
  <si>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</si>
  <si>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</si>
  <si>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</si>
  <si>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</si>
  <si>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</si>
  <si>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</si>
  <si>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</si>
  <si>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</si>
  <si>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</si>
  <si>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</si>
  <si>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</si>
  <si>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</si>
  <si>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</si>
  <si>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</si>
  <si>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</si>
  <si>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</si>
  <si>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</si>
  <si>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</si>
  <si>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</si>
  <si>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</si>
  <si>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</si>
  <si>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</si>
  <si>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</si>
  <si>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</si>
  <si>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</si>
  <si>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</si>
  <si>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</si>
  <si>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</si>
  <si>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</si>
  <si>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</si>
  <si>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</si>
  <si>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</si>
  <si>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</si>
  <si>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</si>
  <si>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</si>
  <si>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</si>
  <si>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</si>
  <si>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</si>
  <si>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</si>
  <si>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</si>
  <si>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</si>
  <si>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</si>
  <si>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</si>
  <si>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</si>
  <si>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</si>
  <si>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</si>
  <si>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</si>
  <si>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</si>
  <si>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</si>
  <si>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</si>
  <si>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</si>
  <si>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</si>
  <si>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</si>
  <si>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</si>
  <si>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</si>
  <si>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</si>
  <si>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</si>
  <si>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</si>
  <si>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</si>
  <si>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</si>
  <si>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</si>
  <si>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</si>
  <si>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</si>
  <si>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</si>
  <si>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</si>
  <si>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</si>
  <si>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</si>
  <si>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</si>
  <si>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</si>
  <si>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</si>
  <si>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</si>
  <si>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</si>
  <si>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</si>
  <si>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</si>
  <si>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</si>
  <si>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</si>
  <si>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</si>
  <si>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</si>
  <si>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</si>
  <si>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</si>
  <si>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</si>
  <si>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</si>
  <si>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</si>
  <si>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</si>
  <si>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</si>
  <si>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</si>
  <si>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</si>
  <si>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</si>
  <si>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</si>
  <si>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</si>
  <si>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</si>
  <si>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</si>
  <si>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</si>
  <si>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</si>
  <si>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</si>
  <si>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</si>
  <si>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</si>
  <si>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</si>
  <si>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</si>
  <si>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</si>
  <si>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</si>
  <si>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</si>
  <si>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</si>
  <si>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</si>
  <si>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</si>
  <si>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</si>
  <si>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</si>
  <si>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</si>
  <si>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</si>
  <si>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</si>
  <si>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</si>
  <si>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</si>
  <si>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</si>
  <si>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</si>
  <si>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</si>
  <si>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</si>
  <si>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</si>
  <si>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</si>
  <si>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</si>
  <si>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</si>
  <si>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</si>
  <si>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</si>
  <si>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</si>
  <si>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</si>
  <si>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</si>
  <si>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</si>
  <si>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</si>
  <si>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</si>
  <si>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</si>
  <si>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</si>
  <si>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</si>
  <si>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</si>
  <si>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</si>
  <si>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</si>
  <si>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</si>
  <si>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</si>
  <si>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</si>
  <si>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</si>
  <si>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</si>
  <si>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</si>
  <si>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</si>
  <si>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</si>
  <si>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</si>
  <si>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</si>
  <si>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</si>
  <si>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</si>
  <si>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</si>
  <si>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</si>
  <si>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</si>
  <si>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</si>
  <si>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</si>
  <si>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</si>
  <si>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</si>
  <si>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</si>
  <si>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</si>
  <si>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</si>
  <si>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</si>
  <si>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</si>
  <si>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</si>
  <si>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</si>
  <si>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</si>
  <si>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</si>
  <si>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</si>
  <si>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</si>
  <si>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</si>
  <si>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</si>
  <si>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</si>
  <si>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</si>
  <si>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</si>
  <si>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</si>
  <si>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</si>
  <si>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</si>
  <si>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</si>
  <si>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</si>
  <si>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</si>
  <si>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</si>
  <si>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</si>
  <si>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</si>
  <si>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</si>
  <si>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</si>
  <si>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</si>
  <si>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</si>
  <si>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</si>
  <si>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</si>
  <si>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</si>
  <si>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</si>
  <si>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</si>
  <si>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</si>
  <si>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</si>
  <si>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</si>
  <si>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</si>
  <si>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</si>
  <si>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</si>
  <si>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</si>
  <si>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</si>
  <si>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</si>
  <si>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</si>
  <si>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</si>
  <si>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</si>
  <si>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</si>
  <si>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</si>
  <si>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</si>
  <si>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</si>
  <si>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</si>
  <si>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</si>
  <si>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</si>
  <si>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</si>
  <si>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</si>
  <si>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</si>
  <si>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</si>
  <si>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</si>
  <si>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</si>
  <si>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</si>
  <si>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</si>
  <si>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</si>
  <si>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</si>
  <si>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</si>
  <si>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</si>
  <si>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</si>
  <si>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</si>
  <si>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</si>
  <si>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</si>
  <si>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</si>
  <si>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</si>
  <si>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</si>
  <si>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</si>
  <si>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</si>
  <si>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</si>
  <si>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</si>
  <si>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</si>
  <si>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</si>
  <si>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</si>
  <si>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</si>
  <si>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</si>
  <si>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</si>
  <si>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</si>
  <si>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</si>
  <si>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</si>
  <si>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</si>
  <si>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</si>
  <si>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</si>
  <si>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</si>
  <si>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</si>
  <si>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</si>
  <si>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</si>
  <si>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</si>
  <si>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</si>
  <si>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</si>
  <si>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</si>
  <si>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</si>
  <si>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</si>
  <si>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</si>
  <si>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</si>
  <si>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</si>
  <si>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</si>
  <si>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</si>
  <si>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</si>
  <si>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</si>
  <si>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</si>
  <si>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</si>
  <si>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</si>
  <si>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</si>
  <si>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</si>
  <si>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</si>
  <si>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</si>
  <si>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</si>
  <si>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</si>
  <si>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</si>
  <si>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</si>
  <si>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</si>
  <si>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</si>
  <si>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</si>
  <si>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</si>
  <si>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</si>
  <si>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</si>
  <si>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</si>
  <si>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</si>
  <si>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</si>
  <si>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</si>
  <si>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</si>
  <si>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</si>
  <si>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</si>
  <si>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</si>
  <si>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</si>
  <si>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</si>
  <si>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</si>
  <si>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</si>
  <si>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</si>
  <si>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</si>
  <si>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</si>
  <si>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</si>
  <si>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</si>
  <si>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</si>
  <si>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</si>
  <si>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</si>
  <si>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</si>
  <si>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</si>
  <si>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</si>
  <si>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</si>
  <si>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</si>
  <si>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</si>
  <si>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</si>
  <si>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</si>
  <si>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</si>
  <si>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</si>
  <si>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</si>
  <si>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</si>
  <si>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</si>
  <si>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</si>
  <si>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</si>
  <si>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</si>
  <si>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</si>
  <si>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</si>
  <si>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</si>
  <si>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</si>
  <si>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</si>
  <si>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</si>
  <si>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</si>
  <si>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</si>
  <si>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</si>
  <si>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</si>
  <si>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</si>
  <si>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</si>
  <si>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</si>
  <si>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</si>
  <si>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</si>
  <si>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</si>
  <si>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</si>
  <si>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</si>
  <si>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</si>
  <si>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</si>
  <si>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</si>
  <si>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</si>
  <si>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</si>
  <si>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</si>
  <si>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</si>
  <si>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</si>
  <si>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</si>
  <si>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</si>
  <si>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</si>
  <si>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</si>
  <si>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</si>
  <si>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</si>
  <si>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</si>
  <si>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</si>
  <si>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</si>
  <si>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</si>
  <si>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</si>
  <si>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</si>
  <si>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</si>
  <si>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</si>
  <si>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</si>
  <si>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</si>
  <si>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</si>
  <si>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</si>
  <si>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</si>
  <si>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</si>
  <si>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</si>
  <si>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</si>
  <si>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</si>
  <si>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</si>
  <si>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</si>
  <si>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</si>
  <si>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</si>
  <si>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</si>
  <si>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</si>
  <si>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</si>
  <si>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</si>
  <si>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</si>
  <si>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</si>
  <si>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</si>
  <si>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</si>
  <si>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</si>
  <si>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</si>
  <si>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</si>
  <si>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</si>
  <si>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</si>
  <si>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</si>
  <si>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</si>
  <si>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</si>
  <si>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</si>
  <si>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</si>
  <si>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</si>
  <si>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</si>
  <si>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</si>
  <si>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</si>
  <si>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</si>
  <si>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</si>
  <si>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</si>
  <si>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</si>
  <si>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</si>
  <si>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</si>
  <si>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</si>
  <si>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</si>
  <si>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</si>
  <si>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</si>
  <si>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</si>
  <si>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</si>
  <si>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</si>
  <si>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</si>
  <si>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</si>
  <si>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</si>
  <si>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</si>
  <si>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</si>
  <si>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</si>
  <si>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</si>
  <si>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</si>
  <si>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</si>
  <si>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</si>
  <si>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</si>
  <si>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</si>
  <si>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</si>
  <si>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</si>
  <si>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</si>
  <si>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</si>
  <si>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</si>
  <si>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</si>
  <si>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</si>
  <si>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</si>
  <si>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</si>
  <si>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</si>
  <si>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</si>
  <si>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</si>
  <si>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</si>
  <si>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</si>
  <si>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</si>
  <si>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</si>
  <si>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</si>
  <si>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</si>
  <si>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</si>
  <si>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</si>
  <si>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</si>
  <si>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</si>
  <si>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</si>
  <si>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</si>
  <si>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</si>
  <si>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</si>
  <si>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</si>
  <si>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</si>
  <si>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</si>
  <si>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</si>
  <si>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</si>
  <si>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</si>
  <si>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</si>
  <si>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</si>
  <si>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</si>
  <si>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</si>
  <si>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</si>
  <si>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</si>
  <si>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</si>
  <si>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</si>
  <si>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</si>
  <si>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</si>
  <si>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</si>
  <si>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</si>
  <si>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</si>
  <si>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</si>
  <si>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</si>
  <si>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</si>
  <si>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</si>
  <si>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</si>
  <si>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</si>
  <si>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</si>
  <si>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</si>
  <si>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</si>
  <si>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</si>
  <si>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</si>
  <si>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</si>
  <si>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</si>
  <si>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</si>
  <si>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</si>
  <si>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</si>
  <si>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</si>
  <si>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</si>
  <si>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</si>
  <si>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</si>
  <si>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</si>
  <si>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</si>
  <si>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</si>
  <si>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</si>
  <si>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</si>
  <si>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</si>
  <si>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</si>
  <si>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</si>
  <si>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</si>
  <si>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</si>
  <si>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</si>
  <si>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</si>
  <si>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</si>
  <si>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</si>
  <si>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</si>
  <si>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</si>
  <si>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</si>
  <si>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</si>
  <si>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</si>
  <si>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</si>
  <si>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</si>
  <si>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</si>
  <si>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</si>
  <si>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</si>
  <si>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</si>
  <si>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</si>
  <si>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</si>
  <si>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</si>
  <si>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</si>
  <si>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</si>
  <si>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</si>
  <si>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</si>
  <si>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</si>
  <si>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</si>
  <si>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</si>
  <si>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</si>
  <si>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</si>
  <si>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</si>
  <si>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</si>
  <si>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</si>
  <si>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</si>
  <si>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</si>
  <si>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</si>
  <si>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</si>
  <si>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</si>
  <si>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</si>
  <si>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</si>
  <si>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</si>
  <si>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</si>
  <si>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</si>
  <si>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</si>
  <si>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</si>
  <si>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</si>
  <si>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</si>
  <si>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</si>
  <si>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</si>
  <si>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</si>
  <si>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</si>
  <si>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</si>
  <si>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</si>
  <si>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</si>
  <si>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</si>
  <si>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</si>
  <si>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</si>
  <si>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</si>
  <si>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</si>
  <si>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</si>
  <si>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</si>
  <si>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</si>
  <si>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</si>
  <si>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</si>
  <si>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</si>
  <si>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</si>
  <si>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</si>
  <si>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</si>
  <si>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</si>
  <si>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</si>
  <si>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</si>
  <si>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</si>
  <si>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</si>
  <si>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</si>
  <si>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</si>
  <si>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</si>
  <si>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</si>
  <si>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</si>
  <si>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</si>
  <si>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</si>
  <si>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</si>
  <si>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</si>
  <si>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</si>
  <si>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</si>
  <si>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</si>
  <si>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</si>
  <si>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</si>
  <si>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</si>
  <si>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</si>
  <si>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</si>
  <si>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</si>
  <si>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</si>
  <si>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</si>
  <si>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</si>
  <si>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</si>
  <si>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</si>
  <si>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</si>
  <si>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</si>
  <si>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</si>
  <si>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</si>
  <si>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</si>
  <si>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</si>
  <si>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</si>
  <si>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</si>
  <si>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</si>
  <si>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</si>
  <si>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</si>
  <si>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</si>
  <si>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</si>
  <si>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</si>
  <si>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</si>
  <si>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</si>
  <si>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</si>
  <si>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</si>
  <si>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</si>
  <si>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</si>
  <si>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</si>
  <si>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</si>
  <si>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</si>
  <si>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</si>
  <si>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</si>
  <si>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</si>
  <si>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</si>
  <si>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</si>
  <si>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</si>
  <si>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</si>
  <si>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</si>
  <si>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</si>
  <si>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</si>
  <si>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</si>
  <si>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</si>
  <si>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</si>
  <si>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</si>
  <si>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</si>
  <si>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</si>
  <si>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</si>
  <si>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</si>
  <si>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</si>
  <si>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</si>
  <si>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</si>
  <si>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</si>
  <si>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</si>
  <si>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</si>
  <si>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</si>
  <si>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</si>
  <si>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</si>
  <si>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</si>
  <si>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</si>
  <si>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</si>
  <si>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</si>
  <si>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</si>
  <si>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</si>
  <si>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</si>
  <si>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</si>
  <si>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</si>
  <si>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</si>
  <si>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</si>
  <si>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</si>
  <si>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</si>
  <si>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</si>
  <si>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</si>
  <si>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</si>
  <si>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</si>
  <si>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</si>
  <si>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</si>
  <si>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</si>
  <si>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</si>
  <si>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</si>
  <si>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</si>
  <si>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</si>
  <si>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</si>
  <si>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</si>
  <si>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</si>
  <si>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</si>
  <si>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</si>
  <si>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</si>
  <si>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</si>
  <si>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</si>
  <si>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</si>
  <si>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</si>
  <si>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</si>
  <si>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</si>
  <si>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</si>
  <si>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</si>
  <si>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</si>
  <si>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</si>
  <si>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</si>
  <si>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</si>
  <si>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</si>
  <si>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</si>
  <si>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</si>
  <si>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</si>
  <si>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</si>
  <si>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</si>
  <si>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</si>
  <si>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</si>
  <si>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</si>
  <si>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</si>
  <si>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</si>
  <si>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</si>
  <si>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</si>
  <si>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</si>
  <si>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</si>
  <si>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</si>
  <si>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</si>
  <si>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</si>
  <si>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</si>
  <si>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</si>
  <si>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</si>
  <si>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</si>
  <si>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</si>
  <si>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</si>
  <si>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</si>
  <si>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</si>
  <si>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</si>
  <si>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</si>
  <si>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</si>
  <si>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</si>
  <si>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</si>
  <si>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</si>
  <si>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</si>
  <si>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</si>
  <si>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</si>
  <si>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</si>
  <si>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</si>
  <si>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</si>
  <si>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</si>
  <si>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</si>
  <si>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</si>
  <si>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</si>
  <si>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</si>
  <si>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</si>
  <si>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</si>
  <si>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</si>
  <si>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</si>
  <si>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</si>
  <si>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</si>
  <si>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</si>
  <si>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</si>
  <si>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</si>
  <si>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</si>
  <si>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</si>
  <si>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</si>
  <si>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</si>
  <si>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</si>
  <si>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</si>
  <si>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</si>
  <si>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</si>
  <si>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</si>
  <si>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</si>
  <si>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</si>
  <si>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</si>
  <si>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</si>
  <si>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</si>
  <si>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</si>
  <si>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</si>
  <si>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</si>
  <si>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</si>
  <si>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</si>
  <si>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</si>
  <si>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</si>
  <si>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</si>
  <si>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</si>
  <si>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</si>
  <si>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</si>
  <si>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</si>
  <si>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</si>
  <si>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</si>
  <si>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</si>
  <si>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</si>
  <si>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</si>
  <si>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</si>
  <si>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</si>
  <si>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</si>
  <si>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</si>
  <si>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</si>
  <si>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</si>
  <si>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</si>
  <si>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</si>
  <si>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</si>
  <si>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</si>
  <si>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</si>
  <si>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</si>
  <si>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</si>
  <si>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</si>
  <si>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</si>
  <si>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</si>
  <si>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</si>
  <si>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</si>
  <si>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</si>
  <si>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</si>
  <si>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</si>
  <si>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</si>
  <si>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</si>
  <si>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</si>
  <si>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</si>
  <si>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</si>
  <si>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</si>
  <si>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</si>
  <si>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</si>
  <si>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</si>
  <si>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</si>
  <si>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</si>
  <si>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</si>
  <si>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</si>
  <si>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</si>
  <si>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</si>
  <si>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</si>
  <si>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</si>
  <si>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</si>
  <si>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</si>
  <si>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</si>
  <si>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</si>
  <si>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</si>
  <si>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</si>
  <si>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</si>
  <si>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</si>
  <si>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</si>
  <si>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</si>
  <si>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</si>
  <si>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</si>
  <si>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</si>
  <si>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</si>
  <si>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</si>
  <si>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</si>
  <si>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</si>
  <si>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</si>
  <si>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</si>
  <si>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</si>
  <si>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</si>
  <si>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</si>
  <si>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</si>
  <si>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</si>
  <si>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</si>
  <si>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</si>
  <si>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</si>
  <si>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</si>
  <si>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</si>
  <si>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</si>
  <si>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</si>
  <si>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</si>
  <si>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</si>
  <si>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</si>
  <si>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</si>
  <si>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</si>
  <si>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</si>
  <si>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</si>
  <si>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</si>
  <si>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</si>
  <si>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</si>
  <si>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</si>
  <si>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</si>
  <si>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</si>
  <si>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</si>
  <si>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</si>
  <si>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</si>
  <si>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</si>
  <si>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</si>
  <si>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</si>
  <si>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</si>
  <si>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</si>
  <si>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</si>
  <si>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</si>
  <si>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</si>
  <si>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</si>
  <si>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</si>
  <si>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</si>
  <si>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</si>
  <si>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</si>
  <si>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</si>
  <si>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</si>
  <si>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</si>
  <si>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</si>
  <si>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</si>
  <si>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</si>
  <si>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</si>
  <si>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</si>
  <si>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</si>
  <si>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</si>
  <si>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</si>
  <si>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</si>
  <si>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</si>
  <si>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</si>
  <si>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</si>
  <si>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</si>
  <si>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</si>
  <si>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</si>
  <si>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</si>
  <si>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</si>
  <si>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</si>
  <si>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</si>
  <si>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</si>
  <si>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</si>
  <si>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</si>
  <si>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</si>
  <si>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</si>
  <si>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</si>
  <si>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</si>
  <si>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</si>
  <si>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</si>
  <si>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</si>
  <si>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</si>
  <si>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</si>
  <si>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</si>
  <si>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</si>
  <si>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</si>
  <si>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</si>
  <si>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</si>
  <si>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</si>
  <si>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</si>
  <si>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</si>
  <si>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</si>
  <si>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</si>
  <si>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</si>
  <si>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</si>
  <si>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</si>
  <si>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</si>
  <si>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</si>
  <si>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</si>
  <si>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</si>
  <si>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</si>
  <si>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</si>
  <si>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</si>
  <si>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</si>
  <si>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</si>
  <si>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</si>
  <si>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</si>
  <si>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</si>
  <si>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</si>
  <si>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</si>
  <si>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</si>
  <si>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</si>
  <si>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</si>
  <si>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</si>
  <si>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</si>
  <si>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</si>
  <si>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</si>
  <si>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</si>
  <si>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</si>
  <si>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</si>
  <si>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</si>
  <si>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</si>
  <si>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</si>
  <si>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</si>
  <si>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</si>
  <si>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</si>
  <si>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</si>
  <si>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</si>
  <si>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</si>
  <si>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</si>
  <si>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</si>
  <si>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</si>
  <si>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</si>
  <si>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</si>
  <si>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</si>
  <si>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</si>
  <si>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</si>
  <si>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</si>
  <si>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</si>
  <si>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</si>
  <si>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</si>
  <si>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</si>
  <si>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</si>
  <si>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</si>
  <si>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</si>
  <si>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</si>
  <si>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</si>
  <si>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</si>
  <si>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</si>
  <si>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</si>
  <si>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</si>
  <si>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</si>
  <si>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</si>
  <si>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</si>
  <si>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</si>
  <si>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</si>
  <si>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</si>
  <si>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</si>
  <si>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</si>
  <si>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</si>
  <si>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</si>
  <si>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</si>
  <si>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</si>
  <si>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</si>
  <si>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</si>
  <si>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</si>
  <si>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</si>
  <si>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</si>
  <si>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</si>
  <si>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</si>
  <si>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</si>
  <si>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</si>
  <si>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</si>
  <si>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</si>
  <si>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</si>
  <si>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</si>
  <si>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</si>
  <si>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</si>
  <si>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</si>
  <si>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</si>
  <si>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</si>
  <si>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</si>
  <si>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</si>
  <si>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</si>
  <si>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</si>
  <si>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</si>
  <si>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</si>
  <si>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</si>
  <si>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</si>
  <si>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</si>
  <si>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</si>
  <si>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</si>
  <si>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</si>
  <si>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</si>
  <si>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</si>
  <si>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</si>
  <si>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</si>
  <si>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</si>
  <si>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</si>
  <si>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</si>
  <si>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</si>
  <si>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</si>
  <si>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</si>
  <si>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</si>
  <si>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</si>
  <si>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</si>
  <si>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</si>
  <si>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</si>
  <si>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</si>
  <si>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</si>
  <si>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</si>
  <si>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</si>
  <si>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</si>
  <si>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</si>
  <si>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</si>
  <si>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</si>
  <si>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</si>
  <si>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</si>
  <si>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</si>
  <si>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</si>
  <si>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</si>
  <si>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</si>
  <si>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</si>
  <si>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</si>
  <si>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</si>
  <si>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</si>
  <si>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</si>
  <si>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</si>
  <si>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</si>
  <si>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</si>
  <si>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</si>
  <si>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</si>
  <si>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</si>
  <si>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</si>
  <si>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</si>
  <si>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</si>
  <si>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</si>
  <si>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</si>
  <si>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</si>
  <si>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</si>
  <si>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</si>
  <si>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</si>
  <si>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</si>
  <si>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</si>
  <si>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</si>
  <si>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</si>
  <si>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</si>
  <si>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</si>
  <si>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</si>
  <si>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</si>
  <si>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</si>
  <si>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</si>
  <si>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</si>
  <si>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</si>
  <si>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</si>
  <si>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</si>
  <si>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</si>
  <si>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</si>
  <si>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</si>
  <si>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</si>
  <si>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</si>
  <si>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</si>
  <si>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</si>
  <si>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</si>
  <si>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</si>
  <si>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</si>
  <si>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</si>
  <si>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</si>
  <si>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</si>
  <si>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</si>
  <si>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</si>
  <si>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</si>
  <si>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</si>
  <si>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</si>
  <si>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</si>
  <si>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</si>
  <si>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</si>
  <si>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</si>
  <si>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</si>
  <si>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</si>
  <si>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</si>
  <si>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</si>
  <si>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</si>
  <si>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</si>
  <si>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</si>
  <si>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</si>
  <si>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</si>
  <si>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</si>
  <si>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</si>
  <si>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</si>
  <si>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</si>
  <si>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</si>
  <si>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</si>
  <si>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</si>
  <si>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</si>
  <si>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</si>
  <si>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</si>
  <si>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</si>
  <si>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</si>
  <si>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</si>
  <si>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</si>
  <si>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</si>
  <si>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</si>
  <si>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</si>
  <si>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</si>
  <si>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</si>
  <si>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</si>
  <si>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</si>
  <si>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</si>
  <si>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</si>
  <si>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</si>
  <si>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</si>
  <si>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</si>
  <si>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</si>
  <si>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</si>
  <si>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</si>
  <si>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</si>
  <si>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</si>
  <si>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</si>
  <si>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</si>
  <si>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</si>
  <si>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</si>
  <si>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</si>
  <si>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</si>
  <si>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</si>
  <si>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</si>
  <si>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</si>
  <si>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</si>
  <si>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</si>
  <si>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</si>
  <si>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</si>
  <si>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</si>
  <si>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</si>
  <si>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</si>
  <si>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</si>
  <si>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</si>
  <si>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</si>
  <si>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</si>
  <si>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</si>
  <si>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</si>
  <si>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</si>
  <si>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</si>
  <si>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</si>
  <si>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</si>
  <si>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</si>
  <si>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</si>
  <si>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</si>
  <si>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</si>
  <si>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</si>
  <si>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</si>
  <si>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</si>
  <si>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</si>
  <si>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</si>
  <si>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</si>
  <si>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</si>
  <si>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</si>
  <si>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</si>
  <si>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</si>
  <si>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</si>
  <si>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</si>
  <si>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</si>
  <si>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</si>
  <si>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</si>
  <si>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</si>
  <si>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</si>
  <si>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</si>
  <si>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</si>
  <si>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</si>
  <si>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</si>
  <si>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</si>
  <si>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</si>
  <si>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</si>
  <si>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</si>
  <si>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</si>
  <si>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</si>
  <si>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</si>
  <si>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</si>
  <si>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</si>
  <si>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</si>
  <si>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</si>
  <si>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</si>
  <si>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</si>
  <si>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</si>
  <si>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</si>
  <si>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</si>
  <si>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</si>
  <si>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</si>
  <si>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</si>
  <si>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</si>
  <si>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</si>
  <si>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</si>
  <si>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</si>
  <si>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</si>
  <si>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</si>
  <si>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</si>
  <si>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</si>
  <si>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</si>
  <si>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</si>
  <si>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</si>
  <si>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</si>
  <si>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</si>
  <si>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</si>
  <si>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</si>
  <si>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</si>
  <si>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</si>
  <si>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</si>
  <si>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</si>
  <si>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</si>
  <si>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</si>
  <si>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</si>
  <si>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</si>
  <si>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</si>
  <si>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</si>
  <si>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</si>
  <si>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</si>
  <si>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</si>
  <si>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</si>
  <si>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</si>
  <si>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</si>
  <si>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</si>
  <si>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</si>
  <si>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</si>
  <si>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</si>
  <si>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</si>
  <si>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</si>
  <si>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</si>
  <si>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</si>
  <si>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</si>
  <si>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</si>
  <si>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</si>
  <si>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</si>
  <si>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</si>
  <si>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</si>
  <si>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</si>
  <si>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</si>
  <si>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</si>
  <si>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</si>
  <si>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</si>
  <si>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</si>
  <si>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</si>
  <si>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</si>
  <si>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</si>
  <si>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</si>
  <si>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</si>
  <si>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</si>
  <si>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</si>
  <si>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</si>
  <si>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</si>
  <si>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</si>
  <si>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</si>
  <si>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</si>
  <si>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</si>
  <si>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</si>
  <si>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</si>
  <si>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</si>
  <si>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</si>
  <si>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</si>
  <si>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</si>
  <si>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</si>
  <si>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</si>
  <si>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</si>
  <si>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</si>
  <si>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</si>
  <si>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</si>
  <si>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</si>
  <si>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</si>
  <si>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</si>
  <si>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</si>
  <si>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</si>
  <si>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</si>
  <si>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</si>
  <si>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</si>
  <si>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</si>
  <si>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</si>
  <si>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</si>
  <si>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</si>
  <si>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</si>
  <si>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</si>
  <si>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</si>
  <si>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</si>
  <si>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</si>
  <si>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</si>
  <si>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</si>
  <si>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</si>
  <si>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</si>
  <si>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</si>
  <si>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</si>
  <si>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</si>
  <si>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</si>
  <si>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</si>
  <si>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</si>
  <si>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</si>
  <si>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</si>
  <si>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</si>
  <si>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</si>
  <si>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</si>
  <si>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</si>
  <si>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</si>
  <si>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</si>
  <si>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</si>
  <si>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</si>
  <si>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</si>
  <si>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</si>
  <si>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</si>
  <si>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</si>
  <si>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</si>
  <si>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</si>
  <si>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</si>
  <si>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</si>
  <si>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</si>
  <si>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</si>
  <si>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</si>
  <si>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</si>
  <si>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</si>
  <si>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</si>
  <si>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</si>
  <si>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</si>
  <si>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</si>
  <si>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</si>
  <si>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</si>
  <si>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</si>
  <si>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</si>
  <si>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</si>
  <si>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</si>
  <si>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</si>
  <si>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</si>
  <si>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</si>
  <si>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</si>
  <si>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</si>
  <si>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</si>
  <si>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</si>
  <si>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</si>
  <si>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</si>
  <si>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</si>
  <si>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</si>
  <si>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</si>
  <si>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</si>
  <si>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</si>
  <si>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</si>
  <si>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</si>
  <si>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</si>
  <si>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</si>
  <si>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</si>
  <si>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</si>
  <si>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</si>
  <si>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</si>
  <si>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</si>
  <si>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</si>
  <si>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</si>
  <si>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</si>
  <si>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</si>
  <si>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</si>
  <si>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</si>
  <si>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</si>
  <si>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</si>
  <si>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</si>
  <si>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</si>
  <si>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</si>
  <si>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</si>
  <si>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</si>
  <si>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</si>
  <si>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</si>
  <si>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</si>
  <si>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</si>
  <si>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</si>
  <si>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</si>
  <si>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</si>
  <si>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</si>
  <si>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</si>
  <si>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</si>
  <si>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</si>
  <si>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</si>
  <si>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</si>
  <si>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</si>
  <si>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</si>
  <si>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</si>
  <si>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</si>
  <si>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</si>
  <si>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</si>
  <si>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</si>
  <si>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</si>
  <si>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</si>
  <si>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</si>
  <si>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</si>
  <si>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</si>
  <si>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</si>
  <si>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</si>
  <si>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</si>
  <si>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</si>
  <si>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</si>
  <si>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</si>
  <si>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</si>
  <si>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</si>
  <si>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</si>
  <si>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</si>
  <si>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</si>
  <si>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</si>
  <si>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</si>
  <si>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</si>
  <si>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</si>
  <si>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</si>
  <si>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</si>
  <si>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</si>
  <si>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</si>
  <si>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</si>
  <si>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</si>
  <si>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</si>
  <si>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</si>
  <si>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</si>
  <si>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</si>
  <si>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</si>
  <si>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</si>
  <si>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</si>
  <si>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</si>
  <si>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</si>
  <si>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</si>
  <si>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</si>
  <si>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</si>
  <si>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</si>
  <si>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</si>
  <si>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</si>
  <si>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</si>
  <si>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</si>
  <si>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</si>
  <si>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</si>
  <si>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</si>
  <si>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</si>
  <si>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</si>
  <si>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</si>
  <si>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</si>
  <si>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</si>
  <si>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</si>
  <si>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</si>
  <si>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</si>
  <si>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</si>
  <si>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</si>
  <si>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</si>
  <si>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</si>
  <si>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</si>
  <si>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</si>
  <si>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</si>
  <si>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</si>
  <si>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</si>
  <si>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</si>
  <si>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</si>
  <si>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</si>
  <si>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</si>
  <si>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</si>
  <si>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</si>
  <si>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</si>
  <si>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</si>
  <si>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</si>
  <si>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</si>
  <si>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</si>
  <si>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</si>
  <si>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</si>
  <si>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</si>
  <si>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</si>
  <si>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</si>
  <si>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</si>
  <si>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</si>
  <si>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</si>
  <si>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</si>
  <si>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</si>
  <si>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</si>
  <si>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</si>
  <si>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</si>
  <si>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</si>
  <si>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</si>
  <si>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</si>
  <si>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</si>
  <si>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</si>
  <si>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</si>
  <si>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</si>
  <si>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</si>
  <si>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</si>
  <si>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</si>
  <si>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</si>
  <si>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</si>
  <si>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</si>
  <si>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</si>
  <si>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</si>
  <si>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</si>
  <si>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</si>
  <si>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</si>
  <si>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</si>
  <si>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</si>
  <si>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</si>
  <si>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</si>
  <si>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</si>
  <si>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</si>
  <si>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</si>
  <si>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</si>
  <si>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</si>
  <si>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</si>
  <si>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</si>
  <si>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</si>
  <si>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</si>
  <si>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</si>
  <si>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</si>
  <si>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</si>
  <si>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</si>
  <si>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</si>
  <si>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</si>
  <si>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</si>
  <si>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</si>
  <si>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</si>
  <si>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</si>
  <si>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</si>
  <si>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</si>
  <si>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</si>
  <si>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</si>
  <si>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</si>
  <si>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</si>
  <si>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</si>
  <si>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</si>
  <si>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</si>
  <si>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</si>
  <si>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</si>
  <si>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</si>
  <si>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</si>
  <si>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</si>
  <si>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</si>
  <si>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</si>
  <si>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</si>
  <si>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</si>
  <si>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</si>
  <si>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</si>
  <si>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</si>
  <si>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</si>
  <si>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</si>
  <si>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</si>
  <si>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</si>
  <si>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</si>
  <si>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</si>
  <si>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</si>
  <si>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</si>
  <si>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</si>
  <si>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</si>
  <si>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</si>
  <si>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</si>
  <si>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</si>
  <si>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</si>
  <si>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</si>
  <si>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</si>
  <si>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</si>
  <si>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</si>
  <si>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</si>
  <si>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</si>
  <si>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</si>
  <si>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</si>
  <si>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</si>
  <si>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</si>
  <si>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</si>
  <si>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</si>
  <si>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</si>
  <si>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</si>
  <si>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</si>
  <si>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</si>
  <si>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</si>
  <si>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</si>
  <si>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</si>
  <si>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</si>
  <si>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</si>
  <si>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</si>
  <si>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</si>
  <si>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</si>
  <si>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</si>
  <si>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</si>
  <si>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</si>
  <si>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</si>
  <si>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</si>
  <si>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</si>
  <si>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</si>
  <si>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</si>
  <si>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</si>
  <si>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</si>
  <si>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</si>
  <si>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</si>
  <si>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</si>
  <si>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</si>
  <si>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</si>
  <si>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</si>
  <si>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</si>
  <si>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</si>
  <si>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</si>
  <si>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</si>
  <si>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</si>
  <si>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</si>
  <si>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</si>
  <si>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</si>
  <si>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</si>
  <si>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</si>
  <si>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</si>
  <si>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</si>
  <si>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</si>
  <si>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</si>
  <si>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</si>
  <si>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</si>
  <si>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</si>
  <si>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</si>
  <si>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</si>
  <si>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</si>
  <si>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</si>
  <si>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</si>
  <si>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</si>
  <si>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</si>
  <si>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</si>
  <si>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</si>
  <si>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</si>
  <si>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</si>
  <si>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</si>
  <si>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</si>
  <si>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</si>
  <si>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</si>
  <si>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</si>
  <si>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</si>
  <si>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</si>
  <si>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</si>
  <si>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</si>
  <si>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</si>
  <si>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</si>
  <si>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</si>
  <si>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</si>
  <si>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</si>
  <si>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</si>
  <si>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</si>
  <si>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</si>
  <si>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</si>
  <si>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</si>
  <si>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</si>
  <si>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</si>
  <si>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</si>
  <si>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</si>
  <si>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</si>
  <si>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</si>
  <si>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</si>
  <si>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</si>
  <si>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</si>
  <si>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</si>
  <si>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</si>
  <si>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</si>
  <si>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</si>
  <si>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</si>
  <si>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</si>
  <si>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</si>
  <si>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</si>
  <si>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</si>
  <si>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</si>
  <si>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</si>
  <si>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</si>
  <si>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</si>
  <si>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</si>
  <si>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</si>
  <si>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</si>
  <si>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</si>
  <si>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</si>
  <si>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</si>
  <si>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</si>
  <si>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</si>
  <si>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</si>
  <si>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</si>
  <si>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</si>
  <si>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</si>
  <si>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</si>
  <si>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</si>
  <si>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</si>
  <si>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</si>
  <si>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</si>
  <si>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</si>
  <si>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</si>
  <si>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</si>
  <si>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</si>
  <si>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</si>
  <si>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</si>
  <si>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</si>
  <si>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</si>
  <si>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</si>
  <si>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</si>
  <si>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</si>
  <si>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</si>
  <si>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</si>
  <si>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</si>
  <si>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</si>
  <si>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</si>
  <si>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</si>
  <si>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</si>
  <si>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</si>
  <si>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</si>
  <si>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</si>
  <si>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</si>
  <si>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</si>
  <si>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</si>
  <si>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</si>
  <si>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</si>
  <si>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</si>
  <si>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</si>
  <si>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</si>
  <si>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</si>
  <si>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</si>
  <si>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</si>
  <si>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</si>
  <si>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</si>
  <si>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</si>
  <si>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</si>
  <si>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</si>
  <si>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</si>
  <si>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</si>
  <si>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</si>
  <si>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</si>
  <si>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</si>
  <si>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</si>
  <si>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</si>
  <si>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</si>
  <si>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</si>
  <si>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</si>
  <si>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</si>
  <si>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</si>
  <si>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</si>
  <si>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</si>
  <si>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</si>
  <si>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</si>
  <si>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</si>
  <si>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</si>
  <si>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</si>
  <si>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</si>
  <si>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</si>
  <si>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</si>
  <si>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</si>
  <si>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</si>
  <si>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</si>
  <si>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</si>
  <si>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</si>
  <si>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</si>
  <si>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</si>
  <si>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</si>
  <si>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</si>
  <si>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</si>
  <si>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</si>
  <si>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</si>
  <si>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</si>
  <si>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</si>
  <si>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</si>
  <si>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</si>
  <si>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</si>
  <si>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</si>
  <si>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</si>
  <si>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</si>
  <si>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</si>
  <si>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</si>
  <si>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</si>
  <si>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</si>
  <si>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</si>
  <si>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</si>
  <si>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</si>
  <si>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</si>
  <si>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</si>
  <si>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</si>
  <si>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</si>
  <si>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</si>
  <si>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</si>
  <si>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</si>
  <si>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</si>
  <si>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</si>
  <si>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</si>
  <si>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</si>
  <si>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</si>
  <si>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</si>
  <si>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</si>
  <si>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</si>
  <si>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</si>
  <si>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</si>
  <si>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</si>
  <si>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</si>
  <si>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</si>
  <si>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</si>
  <si>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</si>
  <si>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</si>
  <si>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</si>
  <si>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</si>
  <si>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</si>
  <si>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</si>
  <si>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</si>
  <si>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</si>
  <si>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</si>
  <si>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</si>
  <si>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</si>
  <si>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</si>
  <si>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</si>
  <si>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</si>
  <si>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</si>
  <si>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</si>
  <si>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</si>
  <si>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</si>
  <si>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</si>
  <si>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</si>
  <si>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</si>
  <si>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</si>
  <si>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</si>
  <si>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</si>
  <si>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</si>
  <si>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</si>
  <si>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</si>
  <si>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</si>
  <si>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</si>
  <si>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</si>
  <si>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</si>
  <si>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</si>
  <si>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</si>
  <si>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</si>
  <si>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</si>
  <si>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</si>
  <si>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</si>
  <si>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</si>
  <si>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</si>
  <si>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</si>
  <si>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</si>
  <si>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</si>
  <si>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</si>
  <si>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</si>
  <si>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</si>
  <si>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</si>
  <si>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</si>
  <si>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</si>
  <si>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</si>
  <si>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</si>
  <si>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</si>
  <si>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</si>
  <si>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</si>
  <si>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</si>
  <si>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</si>
  <si>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</si>
  <si>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</si>
  <si>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</si>
  <si>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</si>
  <si>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</si>
  <si>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</si>
  <si>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</si>
  <si>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</si>
  <si>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</si>
  <si>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</si>
  <si>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</si>
  <si>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</si>
  <si>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</si>
  <si>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</si>
  <si>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</si>
  <si>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</si>
  <si>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</si>
  <si>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</si>
  <si>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</si>
  <si>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</si>
  <si>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</si>
  <si>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</si>
  <si>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</si>
  <si>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</si>
  <si>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</si>
  <si>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</si>
  <si>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</si>
  <si>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</si>
  <si>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</si>
  <si>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</si>
  <si>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</si>
  <si>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</si>
  <si>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</si>
  <si>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</si>
  <si>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</si>
  <si>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</si>
  <si>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</si>
  <si>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</si>
  <si>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</si>
  <si>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</si>
  <si>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</si>
  <si>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</si>
  <si>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</si>
  <si>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</si>
  <si>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</si>
  <si>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</si>
  <si>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</si>
  <si>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</si>
  <si>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</si>
  <si>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</si>
  <si>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</si>
  <si>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</si>
  <si>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</si>
  <si>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</si>
  <si>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</si>
  <si>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</si>
  <si>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</si>
  <si>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</si>
  <si>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</si>
  <si>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</si>
  <si>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</si>
  <si>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</si>
  <si>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</si>
  <si>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</si>
  <si>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</si>
  <si>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</si>
  <si>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</si>
  <si>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</si>
  <si>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</si>
  <si>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</si>
  <si>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</si>
  <si>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</si>
  <si>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</si>
  <si>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</si>
  <si>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</si>
  <si>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</si>
  <si>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</si>
  <si>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</si>
  <si>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</si>
  <si>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</si>
  <si>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</si>
  <si>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</si>
  <si>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</si>
  <si>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</si>
  <si>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</si>
  <si>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</si>
  <si>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</si>
  <si>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</si>
  <si>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</si>
  <si>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</si>
  <si>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</si>
  <si>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</si>
  <si>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</si>
  <si>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</si>
  <si>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</si>
  <si>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</si>
  <si>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</si>
  <si>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</si>
  <si>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</si>
  <si>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</si>
  <si>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</si>
  <si>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</si>
  <si>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</si>
  <si>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</si>
  <si>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</si>
  <si>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</si>
  <si>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</si>
  <si>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</si>
  <si>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</si>
  <si>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</si>
  <si>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</si>
  <si>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</si>
  <si>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</si>
  <si>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</si>
  <si>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</si>
  <si>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</si>
  <si>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</si>
  <si>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</si>
  <si>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</si>
  <si>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</si>
  <si>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</si>
  <si>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</si>
  <si>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</si>
  <si>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</si>
  <si>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</si>
  <si>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</si>
  <si>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</si>
  <si>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</si>
  <si>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</si>
  <si>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</si>
  <si>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</si>
  <si>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</si>
  <si>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</si>
  <si>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</si>
  <si>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</si>
  <si>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</si>
  <si>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</si>
  <si>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</si>
  <si>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</si>
  <si>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</si>
  <si>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</si>
  <si>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</si>
  <si>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</si>
  <si>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</si>
  <si>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</si>
  <si>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</si>
  <si>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</si>
  <si>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</si>
  <si>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</si>
  <si>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</si>
  <si>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</si>
  <si>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</si>
  <si>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</si>
  <si>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</si>
  <si>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</si>
  <si>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</si>
  <si>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</si>
  <si>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</si>
  <si>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</si>
  <si>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</si>
  <si>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</si>
  <si>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</si>
  <si>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</si>
  <si>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</si>
  <si>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</si>
  <si>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</si>
  <si>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</si>
  <si>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</si>
  <si>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</si>
  <si>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</si>
  <si>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</si>
  <si>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</si>
  <si>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</si>
  <si>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</si>
  <si>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</si>
  <si>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</si>
  <si>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</si>
  <si>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</si>
  <si>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</si>
  <si>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</si>
  <si>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</si>
  <si>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</si>
  <si>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</si>
  <si>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</si>
  <si>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</si>
  <si>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</si>
  <si>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</si>
  <si>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</si>
  <si>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</si>
  <si>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</si>
  <si>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</si>
  <si>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</si>
  <si>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</si>
  <si>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</si>
  <si>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</si>
  <si>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</si>
  <si>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</si>
  <si>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</si>
  <si>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</si>
  <si>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</si>
  <si>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</si>
  <si>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</si>
  <si>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</si>
  <si>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</si>
  <si>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</si>
  <si>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</si>
  <si>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</si>
  <si>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</si>
  <si>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</si>
  <si>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</si>
  <si>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</si>
  <si>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</si>
  <si>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</si>
  <si>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</si>
  <si>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</si>
  <si>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</si>
  <si>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</si>
  <si>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</si>
  <si>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</si>
  <si>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</si>
  <si>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</si>
  <si>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</si>
  <si>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</si>
  <si>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</si>
  <si>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</si>
  <si>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</si>
  <si>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</si>
  <si>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</si>
  <si>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</si>
  <si>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</si>
  <si>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</si>
  <si>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</si>
  <si>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</si>
  <si>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</si>
  <si>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</si>
  <si>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</si>
  <si>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</si>
  <si>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</si>
  <si>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</si>
  <si>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</si>
  <si>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</si>
  <si>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</si>
  <si>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</si>
  <si>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</si>
  <si>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</si>
  <si>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</si>
  <si>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</si>
  <si>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</si>
  <si>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</si>
  <si>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</si>
  <si>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</si>
  <si>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</si>
  <si>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</si>
  <si>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</si>
  <si>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</si>
  <si>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</si>
  <si>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</si>
  <si>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</si>
  <si>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</si>
  <si>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</si>
  <si>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</si>
  <si>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</si>
  <si>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</si>
  <si>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</si>
  <si>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</si>
  <si>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</si>
  <si>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</si>
  <si>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</si>
  <si>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</si>
  <si>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</si>
  <si>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</si>
  <si>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</si>
  <si>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</si>
  <si>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</si>
  <si>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</si>
  <si>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</si>
  <si>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</si>
  <si>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</si>
  <si>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</si>
  <si>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</si>
  <si>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</si>
  <si>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</si>
  <si>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</si>
  <si>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</si>
  <si>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</si>
  <si>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</si>
  <si>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</si>
  <si>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</si>
  <si>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</si>
  <si>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</si>
  <si>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</si>
  <si>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</si>
  <si>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</si>
  <si>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</si>
  <si>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</si>
  <si>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</si>
  <si>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</si>
  <si>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</si>
  <si>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</si>
  <si>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</si>
  <si>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</si>
  <si>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</si>
  <si>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</si>
  <si>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</si>
  <si>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</si>
  <si>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</si>
  <si>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</si>
  <si>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</si>
  <si>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</si>
  <si>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</si>
  <si>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</si>
  <si>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</si>
  <si>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</si>
  <si>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</si>
  <si>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</si>
  <si>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</si>
  <si>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</si>
  <si>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</si>
  <si>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</si>
  <si>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</si>
  <si>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</si>
  <si>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</si>
  <si>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</si>
  <si>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</si>
  <si>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</si>
  <si>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</si>
  <si>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</si>
  <si>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</si>
  <si>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</si>
  <si>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</si>
  <si>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</si>
  <si>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</si>
  <si>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</si>
  <si>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</si>
  <si>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</si>
  <si>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</si>
  <si>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</si>
  <si>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</si>
  <si>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</si>
  <si>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</si>
  <si>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</si>
  <si>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</si>
  <si>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</si>
  <si>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</si>
  <si>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</si>
  <si>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</si>
  <si>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</si>
  <si>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</si>
  <si>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</si>
  <si>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</si>
  <si>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</si>
  <si>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</si>
  <si>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</si>
  <si>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</si>
  <si>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</si>
  <si>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</si>
  <si>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</si>
  <si>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</si>
  <si>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</si>
  <si>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</si>
  <si>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</si>
  <si>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</si>
  <si>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</si>
  <si>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</si>
  <si>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</si>
  <si>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</si>
  <si>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</si>
  <si>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</si>
  <si>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</si>
  <si>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</si>
  <si>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</si>
  <si>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</si>
  <si>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</si>
  <si>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</si>
  <si>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</si>
  <si>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</si>
  <si>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</si>
  <si>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</si>
  <si>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</si>
  <si>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</si>
  <si>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</si>
  <si>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</si>
  <si>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</si>
  <si>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</si>
  <si>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</si>
  <si>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</si>
  <si>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</si>
  <si>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</si>
  <si>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</si>
  <si>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</si>
  <si>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</si>
  <si>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</si>
  <si>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</si>
  <si>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</si>
  <si>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</si>
  <si>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</si>
  <si>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</si>
  <si>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</si>
  <si>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</si>
  <si>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</si>
  <si>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</si>
  <si>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</si>
  <si>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</si>
  <si>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</si>
  <si>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</si>
  <si>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</si>
  <si>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</si>
  <si>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</si>
  <si>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</si>
  <si>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</si>
  <si>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</si>
  <si>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</si>
  <si>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</si>
  <si>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</si>
  <si>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</si>
  <si>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</si>
  <si>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</si>
  <si>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</si>
  <si>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</si>
  <si>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</si>
  <si>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</si>
  <si>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</si>
  <si>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</si>
  <si>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</si>
  <si>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</si>
  <si>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</si>
  <si>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</si>
  <si>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</si>
  <si>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</si>
  <si>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</si>
  <si>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</si>
  <si>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</si>
  <si>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</si>
  <si>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</si>
  <si>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</si>
  <si>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</si>
  <si>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</si>
  <si>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</si>
  <si>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</si>
  <si>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</si>
  <si>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</si>
  <si>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</si>
  <si>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</si>
  <si>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</si>
  <si>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</si>
  <si>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</si>
  <si>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</si>
  <si>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</si>
  <si>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</si>
  <si>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</si>
  <si>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</si>
  <si>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</si>
  <si>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</si>
  <si>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</si>
  <si>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</si>
  <si>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</si>
  <si>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</si>
  <si>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</si>
  <si>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</si>
  <si>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</si>
  <si>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</si>
  <si>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</si>
  <si>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</si>
  <si>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</si>
  <si>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</si>
  <si>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</si>
  <si>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</si>
  <si>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</si>
  <si>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</si>
  <si>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</si>
  <si>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</si>
  <si>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</si>
  <si>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</si>
  <si>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</si>
  <si>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</si>
  <si>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</si>
  <si>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</si>
  <si>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</si>
  <si>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</si>
  <si>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</si>
  <si>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</si>
  <si>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</si>
  <si>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</si>
  <si>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</si>
  <si>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</si>
  <si>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</si>
  <si>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</si>
  <si>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</si>
  <si>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</si>
  <si>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</si>
  <si>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</si>
  <si>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</si>
  <si>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</si>
  <si>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</si>
  <si>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</si>
  <si>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</si>
  <si>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</si>
  <si>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</si>
  <si>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</si>
  <si>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</si>
  <si>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</si>
  <si>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</si>
  <si>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</si>
  <si>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</si>
  <si>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</si>
  <si>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</si>
  <si>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</si>
  <si>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</si>
  <si>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</si>
  <si>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</si>
  <si>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</si>
  <si>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</si>
  <si>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</si>
  <si>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</si>
  <si>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</si>
  <si>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</si>
  <si>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</si>
  <si>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</si>
  <si>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</si>
  <si>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</si>
  <si>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</si>
  <si>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</si>
  <si>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</si>
  <si>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</si>
  <si>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</si>
  <si>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</si>
  <si>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</si>
  <si>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</si>
  <si>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</si>
  <si>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</si>
  <si>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</si>
  <si>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</si>
  <si>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</si>
  <si>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</si>
  <si>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</si>
  <si>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</si>
  <si>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</si>
  <si>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</si>
  <si>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</si>
  <si>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</si>
  <si>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</si>
  <si>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</si>
  <si>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</si>
  <si>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</si>
  <si>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</si>
  <si>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</si>
  <si>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</si>
  <si>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</si>
  <si>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</si>
  <si>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</si>
  <si>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</si>
  <si>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</si>
  <si>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</si>
  <si>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</si>
  <si>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</si>
  <si>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</si>
  <si>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</si>
  <si>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</si>
  <si>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</si>
  <si>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</si>
  <si>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</si>
  <si>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</si>
  <si>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</si>
  <si>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</si>
  <si>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</si>
  <si>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</si>
  <si>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</si>
  <si>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</si>
  <si>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</si>
  <si>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</si>
  <si>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</si>
  <si>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</si>
  <si>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</si>
  <si>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</si>
  <si>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</si>
  <si>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</si>
  <si>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</si>
  <si>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</si>
  <si>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</si>
  <si>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</si>
  <si>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</si>
  <si>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</si>
  <si>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</si>
  <si>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</si>
  <si>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</si>
  <si>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</si>
  <si>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</si>
  <si>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</si>
  <si>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</si>
  <si>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</si>
  <si>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</si>
  <si>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</si>
  <si>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</si>
  <si>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</si>
  <si>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</si>
  <si>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</si>
  <si>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</si>
  <si>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</si>
  <si>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</si>
  <si>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</si>
  <si>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</si>
  <si>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</si>
  <si>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</si>
  <si>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</si>
  <si>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</si>
  <si>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</si>
  <si>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</si>
  <si>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</si>
  <si>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</si>
  <si>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</si>
  <si>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</si>
  <si>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</si>
  <si>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</si>
  <si>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</si>
  <si>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</si>
  <si>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</si>
  <si>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</si>
  <si>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</si>
  <si>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</si>
  <si>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</si>
  <si>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</si>
  <si>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</si>
  <si>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</si>
  <si>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</si>
  <si>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</si>
  <si>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</si>
  <si>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</si>
  <si>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</si>
  <si>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</si>
  <si>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</si>
  <si>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</si>
  <si>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</si>
  <si>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</si>
  <si>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</si>
  <si>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</si>
  <si>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</si>
  <si>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</si>
  <si>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</si>
  <si>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</si>
  <si>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</si>
  <si>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</si>
  <si>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</si>
  <si>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</si>
  <si>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</si>
  <si>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</si>
  <si>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</si>
  <si>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</si>
  <si>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</si>
  <si>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</si>
  <si>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</si>
  <si>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</si>
  <si>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</si>
  <si>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</si>
  <si>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</si>
  <si>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</si>
  <si>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</si>
  <si>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</si>
  <si>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</si>
  <si>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</si>
  <si>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</si>
  <si>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</si>
  <si>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</si>
  <si>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</si>
  <si>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</si>
  <si>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</si>
  <si>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</si>
  <si>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</si>
  <si>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</si>
  <si>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</si>
  <si>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</si>
  <si>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</si>
  <si>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</si>
  <si>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</si>
  <si>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</si>
  <si>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</si>
  <si>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</si>
  <si>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</si>
  <si>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</si>
  <si>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</si>
  <si>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</si>
  <si>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</si>
  <si>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</si>
  <si>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</si>
  <si>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</si>
  <si>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</si>
  <si>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</si>
  <si>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</si>
  <si>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</si>
  <si>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</si>
  <si>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</si>
  <si>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</si>
  <si>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</si>
  <si>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</si>
  <si>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</si>
  <si>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</si>
  <si>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</si>
  <si>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</si>
  <si>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</si>
  <si>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</si>
  <si>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</si>
  <si>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</si>
  <si>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</si>
  <si>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</si>
  <si>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</si>
  <si>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</si>
  <si>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</si>
  <si>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</si>
  <si>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</si>
  <si>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</si>
  <si>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</si>
  <si>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</si>
  <si>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</si>
  <si>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</si>
  <si>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</si>
  <si>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</si>
  <si>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</si>
  <si>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</si>
  <si>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</si>
  <si>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</si>
  <si>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</si>
  <si>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</si>
  <si>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</si>
  <si>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</si>
  <si>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</si>
  <si>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</si>
  <si>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</si>
  <si>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</si>
  <si>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</si>
  <si>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</si>
  <si>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</si>
  <si>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</si>
  <si>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</si>
  <si>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</si>
  <si>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</si>
  <si>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</si>
  <si>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</si>
  <si>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</si>
  <si>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</si>
  <si>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</si>
  <si>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</si>
  <si>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</si>
  <si>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</si>
  <si>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</si>
  <si>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</si>
  <si>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</si>
  <si>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</si>
  <si>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</si>
  <si>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</si>
  <si>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</si>
  <si>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</si>
  <si>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</si>
  <si>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</si>
  <si>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</si>
  <si>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</si>
  <si>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</si>
  <si>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</si>
  <si>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</si>
  <si>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</si>
  <si>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</si>
  <si>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</si>
  <si>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</si>
  <si>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</si>
  <si>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</si>
  <si>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</si>
  <si>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</si>
  <si>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</si>
  <si>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</si>
  <si>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</si>
  <si>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</si>
  <si>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</si>
  <si>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</si>
  <si>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</si>
  <si>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</si>
  <si>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</si>
  <si>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</si>
  <si>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</si>
  <si>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</si>
  <si>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</si>
  <si>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</si>
  <si>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</si>
  <si>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</si>
  <si>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</si>
  <si>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</si>
  <si>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</si>
  <si>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</si>
  <si>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</si>
  <si>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</si>
  <si>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</si>
  <si>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</si>
  <si>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</si>
  <si>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</si>
  <si>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</si>
  <si>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</si>
  <si>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</si>
  <si>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</si>
  <si>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</si>
  <si>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</si>
  <si>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</si>
  <si>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</si>
  <si>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</si>
  <si>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</si>
  <si>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</si>
  <si>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</si>
  <si>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</si>
  <si>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</si>
  <si>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</si>
  <si>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</si>
  <si>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</si>
  <si>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</si>
  <si>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</si>
  <si>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</si>
  <si>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</si>
  <si>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</si>
  <si>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</si>
  <si>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</si>
  <si>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</si>
  <si>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</si>
  <si>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</si>
  <si>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</si>
  <si>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</si>
  <si>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</si>
  <si>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</si>
  <si>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</si>
  <si>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</si>
  <si>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</si>
  <si>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</si>
  <si>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</si>
  <si>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</si>
  <si>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</si>
  <si>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</si>
  <si>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</si>
  <si>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</si>
  <si>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</si>
  <si>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</si>
  <si>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</si>
  <si>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</si>
  <si>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</si>
  <si>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</si>
  <si>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</si>
  <si>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</si>
  <si>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</si>
  <si>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</si>
  <si>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</si>
  <si>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</si>
  <si>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</si>
  <si>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</si>
  <si>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</si>
  <si>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</si>
  <si>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</si>
  <si>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</si>
  <si>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</si>
  <si>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</si>
  <si>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</si>
  <si>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</si>
  <si>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</si>
  <si>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</si>
  <si>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</si>
  <si>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</si>
  <si>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</si>
  <si>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</si>
  <si>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</si>
  <si>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</si>
  <si>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</si>
  <si>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</si>
  <si>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</si>
  <si>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</si>
  <si>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</si>
  <si>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</si>
  <si>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</si>
  <si>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</si>
  <si>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</si>
  <si>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</si>
  <si>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</si>
  <si>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</si>
  <si>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</si>
  <si>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</si>
  <si>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</si>
  <si>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</si>
  <si>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</si>
  <si>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</si>
  <si>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</si>
  <si>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</si>
  <si>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</si>
  <si>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</si>
  <si>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</si>
  <si>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</si>
  <si>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</si>
  <si>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</si>
  <si>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</si>
  <si>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</si>
  <si>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</si>
  <si>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</si>
  <si>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</si>
  <si>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</si>
  <si>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</si>
  <si>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</si>
  <si>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</si>
  <si>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</si>
  <si>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</si>
  <si>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</si>
  <si>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</si>
  <si>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</si>
  <si>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</si>
  <si>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</si>
  <si>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</si>
  <si>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</si>
  <si>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</si>
  <si>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</si>
  <si>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</si>
  <si>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</si>
  <si>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</si>
  <si>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</si>
  <si>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</si>
  <si>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</si>
  <si>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</si>
  <si>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</si>
  <si>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</si>
  <si>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</si>
  <si>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</si>
  <si>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</si>
  <si>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</si>
  <si>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</si>
  <si>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</si>
  <si>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</si>
  <si>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</si>
  <si>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</si>
  <si>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</si>
  <si>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</si>
  <si>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</si>
  <si>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</si>
  <si>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</si>
  <si>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</si>
  <si>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</si>
  <si>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</si>
  <si>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</si>
  <si>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</si>
  <si>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</si>
  <si>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</si>
  <si>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</si>
  <si>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</si>
  <si>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</si>
  <si>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</si>
  <si>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</si>
  <si>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</si>
  <si>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</si>
  <si>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</si>
  <si>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</si>
  <si>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</si>
  <si>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</si>
  <si>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</si>
  <si>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</si>
  <si>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</si>
  <si>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</si>
  <si>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</si>
  <si>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</si>
  <si>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</si>
  <si>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</si>
  <si>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</si>
  <si>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</si>
  <si>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</si>
  <si>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</si>
  <si>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</si>
  <si>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</si>
  <si>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</si>
  <si>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</si>
  <si>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</si>
  <si>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</si>
  <si>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</si>
  <si>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</si>
  <si>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</si>
  <si>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</si>
  <si>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</si>
  <si>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</si>
  <si>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</si>
  <si>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</si>
  <si>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</si>
  <si>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</si>
  <si>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</si>
  <si>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</si>
  <si>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</si>
  <si>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</si>
  <si>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</si>
  <si>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</si>
  <si>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</si>
  <si>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</si>
  <si>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</si>
  <si>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</si>
  <si>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</si>
  <si>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</si>
  <si>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</si>
  <si>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</si>
  <si>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</si>
  <si>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</si>
  <si>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</si>
  <si>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</si>
  <si>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</si>
  <si>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</si>
  <si>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</si>
  <si>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</si>
  <si>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</si>
  <si>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</si>
  <si>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</si>
  <si>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</si>
  <si>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</si>
  <si>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</si>
  <si>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</si>
  <si>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</si>
  <si>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</si>
  <si>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</si>
  <si>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</si>
  <si>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</si>
  <si>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</si>
  <si>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</si>
  <si>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</si>
  <si>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</si>
  <si>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</si>
  <si>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</si>
  <si>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</si>
  <si>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</si>
  <si>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</si>
  <si>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</si>
  <si>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</si>
  <si>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</si>
  <si>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</si>
  <si>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</si>
  <si>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</si>
  <si>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</si>
  <si>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</si>
  <si>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</si>
  <si>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</si>
  <si>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</si>
  <si>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</si>
  <si>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</si>
  <si>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</si>
  <si>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</si>
  <si>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</si>
  <si>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</si>
  <si>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</si>
  <si>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</si>
  <si>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</si>
  <si>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</si>
  <si>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</si>
  <si>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</si>
  <si>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</si>
  <si>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</si>
  <si>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</si>
  <si>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</si>
  <si>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</si>
  <si>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</si>
  <si>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</si>
  <si>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</si>
  <si>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</si>
  <si>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</si>
  <si>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</si>
  <si>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</si>
  <si>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</si>
  <si>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</si>
  <si>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</si>
  <si>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</si>
  <si>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</si>
  <si>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</si>
  <si>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</si>
  <si>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</si>
  <si>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</si>
  <si>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</si>
  <si>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</si>
  <si>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</si>
  <si>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</si>
  <si>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</si>
  <si>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</si>
  <si>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</si>
  <si>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</si>
  <si>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</si>
  <si>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</si>
  <si>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</si>
  <si>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</si>
  <si>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</si>
  <si>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</si>
  <si>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</si>
  <si>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</si>
  <si>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</si>
  <si>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</si>
  <si>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</si>
  <si>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</si>
  <si>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</si>
  <si>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</si>
  <si>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</si>
  <si>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</si>
  <si>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</si>
  <si>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</si>
  <si>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</si>
  <si>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</si>
  <si>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</si>
  <si>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</si>
  <si>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</si>
  <si>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</si>
  <si>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</si>
  <si>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</si>
  <si>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</si>
  <si>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</si>
  <si>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</si>
  <si>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</si>
  <si>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</si>
  <si>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</si>
  <si>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</si>
  <si>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</si>
  <si>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</si>
  <si>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</si>
  <si>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</si>
  <si>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</si>
  <si>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</si>
  <si>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</si>
  <si>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</si>
  <si>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</si>
  <si>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</si>
  <si>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</si>
  <si>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</si>
  <si>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</si>
  <si>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</si>
  <si>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</si>
  <si>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</si>
  <si>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</si>
  <si>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</si>
  <si>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</si>
  <si>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</si>
  <si>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</si>
  <si>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</si>
  <si>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</si>
  <si>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</si>
  <si>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</si>
  <si>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</si>
  <si>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</si>
  <si>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</si>
  <si>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</si>
  <si>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</si>
  <si>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</si>
  <si>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</si>
  <si>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</si>
  <si>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</si>
  <si>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</si>
  <si>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</si>
  <si>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</si>
  <si>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</si>
  <si>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</si>
  <si>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</si>
  <si>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</si>
  <si>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</si>
  <si>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</si>
  <si>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</si>
  <si>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</si>
  <si>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</si>
  <si>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</si>
  <si>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</si>
  <si>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</si>
  <si>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</si>
  <si>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</si>
  <si>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</si>
  <si>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</si>
  <si>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</si>
  <si>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</si>
  <si>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</si>
  <si>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</si>
  <si>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</si>
  <si>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</si>
  <si>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</si>
  <si>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</si>
  <si>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</si>
  <si>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</si>
  <si>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</si>
  <si>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</si>
  <si>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</si>
  <si>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</si>
  <si>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</si>
  <si>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</si>
  <si>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</si>
  <si>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</si>
  <si>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</si>
  <si>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</si>
  <si>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</si>
  <si>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</si>
  <si>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</si>
  <si>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</si>
  <si>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</si>
  <si>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</si>
  <si>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</si>
  <si>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</si>
  <si>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</si>
  <si>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</si>
  <si>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</si>
  <si>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</si>
  <si>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</si>
  <si>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</si>
  <si>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</si>
  <si>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</si>
  <si>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</si>
  <si>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</si>
  <si>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</si>
  <si>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</si>
  <si>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</si>
  <si>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</si>
  <si>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</si>
  <si>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</si>
  <si>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</si>
  <si>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</si>
  <si>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</si>
  <si>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</si>
  <si>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</si>
  <si>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</si>
  <si>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</si>
  <si>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</si>
  <si>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</si>
  <si>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</si>
  <si>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</si>
  <si>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</si>
  <si>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</si>
  <si>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</si>
  <si>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</si>
  <si>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</si>
  <si>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</si>
  <si>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</si>
  <si>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</si>
  <si>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</si>
  <si>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</si>
  <si>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</si>
  <si>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</si>
  <si>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</si>
  <si>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</si>
  <si>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</si>
  <si>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</si>
  <si>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</si>
  <si>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</si>
  <si>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</si>
  <si>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</si>
  <si>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</si>
  <si>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</si>
  <si>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</si>
  <si>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</si>
  <si>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</si>
  <si>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</si>
  <si>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</si>
  <si>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</si>
  <si>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</si>
  <si>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</si>
  <si>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</si>
  <si>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</si>
  <si>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</si>
  <si>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</si>
  <si>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</si>
  <si>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</si>
  <si>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</si>
  <si>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</si>
  <si>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</si>
  <si>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</si>
  <si>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</si>
  <si>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</si>
  <si>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</si>
  <si>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</si>
  <si>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</si>
  <si>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</si>
  <si>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</si>
  <si>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</si>
  <si>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</si>
  <si>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</si>
  <si>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</si>
  <si>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</si>
  <si>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</si>
  <si>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</si>
  <si>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</si>
  <si>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</si>
  <si>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</si>
  <si>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</si>
  <si>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</si>
  <si>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</si>
  <si>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</si>
  <si>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</si>
  <si>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</si>
  <si>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</si>
  <si>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</si>
  <si>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</si>
  <si>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</si>
  <si>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</si>
  <si>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</si>
  <si>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</si>
  <si>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</si>
  <si>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</si>
  <si>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</si>
  <si>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</si>
  <si>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</si>
  <si>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</si>
  <si>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</si>
  <si>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</si>
  <si>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</si>
  <si>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</si>
  <si>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</si>
  <si>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</si>
  <si>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</si>
  <si>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</si>
  <si>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</si>
  <si>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</si>
  <si>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</si>
  <si>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</si>
  <si>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</si>
  <si>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</si>
  <si>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</si>
  <si>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</si>
  <si>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</si>
  <si>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</si>
  <si>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</si>
  <si>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</si>
  <si>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</si>
  <si>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</si>
  <si>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</si>
  <si>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</si>
  <si>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</si>
  <si>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</si>
  <si>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</si>
  <si>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</si>
  <si>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</si>
  <si>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</si>
  <si>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</si>
  <si>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</si>
  <si>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</si>
  <si>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</si>
  <si>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</si>
  <si>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</si>
  <si>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</si>
  <si>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</si>
  <si>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</si>
  <si>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</si>
  <si>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</si>
  <si>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</si>
  <si>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</si>
  <si>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</si>
  <si>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</si>
  <si>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</si>
  <si>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</si>
  <si>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</si>
  <si>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</si>
  <si>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</si>
  <si>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</si>
  <si>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</si>
  <si>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</si>
  <si>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</si>
  <si>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</si>
  <si>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</si>
  <si>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</si>
  <si>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</si>
  <si>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</si>
  <si>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</si>
  <si>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</si>
  <si>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</si>
  <si>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</si>
  <si>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</si>
  <si>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</si>
  <si>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</si>
  <si>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</si>
  <si>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</si>
  <si>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</si>
  <si>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</si>
  <si>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</si>
  <si>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</si>
  <si>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</si>
  <si>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</si>
  <si>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</si>
  <si>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</si>
  <si>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</si>
  <si>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</si>
  <si>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</si>
  <si>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</si>
  <si>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</si>
  <si>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</si>
  <si>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</si>
  <si>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</si>
  <si>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</si>
  <si>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</si>
  <si>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</si>
  <si>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</si>
  <si>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</si>
  <si>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</si>
  <si>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</si>
  <si>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</si>
  <si>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</si>
  <si>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</si>
  <si>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</si>
  <si>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</si>
  <si>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</si>
  <si>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</si>
  <si>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</si>
  <si>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</si>
  <si>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</si>
  <si>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</si>
  <si>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</si>
  <si>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</si>
  <si>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</si>
  <si>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</si>
  <si>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</si>
  <si>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</si>
  <si>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</si>
  <si>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</si>
  <si>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</si>
  <si>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</si>
  <si>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</si>
  <si>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</si>
  <si>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</si>
  <si>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</si>
  <si>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</si>
  <si>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</si>
  <si>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</si>
  <si>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</si>
  <si>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</si>
  <si>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</si>
  <si>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</si>
  <si>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</si>
  <si>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</si>
  <si>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</si>
  <si>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</si>
  <si>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</si>
  <si>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</si>
  <si>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</si>
  <si>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</si>
  <si>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</si>
  <si>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</si>
  <si>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</si>
  <si>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</si>
  <si>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</si>
  <si>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</si>
  <si>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</si>
  <si>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</si>
  <si>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</si>
  <si>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</si>
  <si>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</si>
  <si>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</si>
  <si>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</si>
  <si>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</si>
  <si>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</si>
  <si>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</si>
  <si>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</si>
  <si>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</si>
  <si>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</si>
  <si>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</si>
  <si>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</si>
  <si>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</si>
  <si>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</si>
  <si>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</si>
  <si>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</si>
  <si>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</si>
  <si>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</si>
  <si>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</si>
  <si>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</si>
  <si>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</si>
  <si>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</si>
  <si>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</si>
  <si>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</si>
  <si>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</si>
  <si>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</si>
  <si>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</si>
  <si>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</si>
  <si>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</si>
  <si>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</si>
  <si>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</si>
  <si>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</si>
  <si>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</si>
  <si>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</si>
  <si>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</si>
  <si>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</si>
  <si>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</si>
  <si>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</si>
  <si>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</si>
  <si>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</si>
  <si>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</si>
  <si>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</si>
  <si>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</si>
  <si>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</si>
  <si>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</si>
  <si>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</si>
  <si>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</si>
  <si>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</si>
  <si>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</si>
  <si>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</si>
  <si>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</si>
  <si>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</si>
  <si>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</si>
  <si>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</si>
  <si>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</si>
  <si>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</si>
  <si>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</si>
  <si>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</si>
  <si>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</si>
  <si>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</si>
  <si>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</si>
  <si>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</si>
  <si>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</si>
  <si>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</si>
  <si>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</si>
  <si>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</si>
  <si>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</si>
  <si>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</si>
  <si>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</si>
  <si>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</si>
  <si>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</si>
  <si>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</si>
  <si>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</si>
  <si>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</si>
  <si>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</si>
  <si>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</si>
  <si>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</si>
  <si>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</si>
  <si>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</si>
  <si>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</si>
  <si>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</si>
  <si>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</si>
  <si>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</si>
  <si>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</si>
  <si>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</si>
  <si>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</si>
  <si>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</si>
  <si>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</si>
  <si>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</si>
  <si>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</si>
  <si>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</si>
  <si>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</si>
  <si>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</si>
  <si>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</si>
  <si>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</si>
  <si>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</si>
  <si>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</si>
  <si>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</si>
  <si>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</si>
  <si>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</si>
  <si>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</si>
  <si>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</si>
  <si>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</si>
  <si>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</si>
  <si>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</si>
  <si>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</si>
  <si>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</si>
  <si>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</si>
  <si>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</si>
  <si>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</si>
  <si>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</si>
  <si>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</si>
  <si>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</si>
  <si>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</si>
  <si>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</si>
  <si>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</si>
  <si>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</si>
  <si>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</si>
  <si>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</si>
  <si>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</si>
  <si>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</si>
  <si>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</si>
  <si>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</si>
  <si>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</si>
  <si>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</si>
  <si>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</si>
  <si>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</si>
  <si>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</si>
  <si>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</si>
  <si>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</si>
  <si>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</si>
  <si>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</si>
  <si>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</si>
  <si>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</si>
  <si>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</si>
  <si>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</si>
  <si>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</si>
  <si>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</si>
  <si>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</si>
  <si>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</si>
  <si>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</si>
  <si>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</si>
  <si>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</si>
  <si>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</si>
  <si>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</si>
  <si>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</si>
  <si>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</si>
  <si>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</si>
  <si>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</si>
  <si>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</si>
  <si>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</si>
  <si>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</si>
  <si>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</si>
  <si>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</si>
  <si>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</si>
  <si>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</si>
  <si>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</si>
  <si>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</si>
  <si>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</si>
  <si>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</si>
  <si>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</si>
  <si>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</si>
  <si>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</si>
  <si>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</si>
  <si>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</si>
  <si>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</si>
  <si>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</si>
  <si>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</si>
  <si>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</si>
  <si>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</si>
  <si>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</si>
  <si>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</si>
  <si>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</si>
  <si>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</si>
  <si>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</si>
  <si>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</si>
  <si>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</si>
  <si>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</si>
  <si>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</si>
  <si>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</si>
  <si>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</si>
  <si>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</si>
  <si>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</si>
  <si>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</si>
  <si>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</si>
  <si>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</si>
  <si>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</si>
  <si>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</si>
  <si>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</si>
  <si>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</si>
  <si>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</si>
  <si>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</si>
  <si>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</si>
  <si>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</si>
  <si>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</si>
  <si>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</si>
  <si>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</si>
  <si>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</si>
  <si>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</si>
  <si>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</si>
  <si>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</si>
  <si>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</si>
  <si>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</si>
  <si>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</si>
  <si>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</si>
  <si>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</si>
  <si>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</si>
  <si>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</si>
  <si>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</si>
  <si>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</si>
  <si>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</si>
  <si>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</si>
  <si>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</si>
  <si>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</si>
  <si>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</si>
  <si>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</si>
  <si>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</si>
  <si>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</si>
  <si>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</si>
  <si>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</si>
  <si>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</si>
  <si>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</si>
  <si>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</si>
  <si>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</si>
  <si>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</si>
  <si>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</si>
  <si>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</si>
  <si>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</si>
  <si>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</si>
  <si>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</si>
  <si>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</si>
  <si>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</si>
  <si>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</si>
  <si>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</si>
  <si>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</si>
  <si>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</si>
  <si>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</si>
  <si>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</si>
  <si>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</si>
  <si>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</si>
  <si>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</si>
  <si>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</si>
  <si>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</si>
  <si>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</si>
  <si>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</si>
  <si>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</si>
  <si>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</si>
  <si>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</si>
  <si>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</si>
  <si>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</si>
  <si>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</si>
  <si>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</si>
  <si>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</si>
  <si>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</si>
  <si>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</si>
  <si>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</si>
  <si>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</si>
  <si>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</si>
  <si>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</si>
  <si>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</si>
  <si>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</si>
  <si>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</si>
  <si>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</si>
  <si>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</si>
  <si>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</si>
  <si>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</si>
  <si>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</si>
  <si>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</si>
  <si>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</si>
  <si>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</si>
  <si>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</si>
  <si>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</si>
  <si>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</si>
  <si>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</si>
  <si>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</si>
  <si>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</si>
  <si>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</si>
  <si>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</si>
  <si>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</si>
  <si>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</si>
  <si>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</si>
  <si>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</si>
  <si>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</si>
  <si>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</si>
  <si>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</si>
  <si>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</si>
  <si>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</si>
  <si>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</si>
  <si>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</si>
  <si>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</si>
  <si>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</si>
  <si>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</si>
  <si>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</si>
  <si>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</si>
  <si>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</si>
  <si>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</si>
  <si>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</si>
  <si>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</si>
  <si>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</si>
  <si>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</si>
  <si>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</si>
  <si>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</si>
  <si>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</si>
  <si>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</si>
  <si>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</si>
  <si>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</si>
  <si>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</si>
  <si>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</si>
  <si>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</si>
  <si>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</si>
  <si>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</si>
  <si>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</si>
  <si>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</si>
  <si>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</si>
  <si>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</si>
  <si>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</si>
  <si>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</si>
  <si>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</si>
  <si>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</si>
  <si>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</si>
  <si>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</si>
  <si>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</si>
  <si>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</si>
  <si>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</si>
  <si>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</si>
  <si>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</si>
  <si>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</si>
  <si>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</si>
  <si>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</si>
  <si>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</si>
  <si>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</si>
  <si>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</si>
  <si>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</si>
  <si>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</si>
  <si>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</si>
  <si>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</si>
  <si>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</si>
  <si>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</si>
  <si>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</si>
  <si>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</si>
  <si>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</si>
  <si>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</si>
  <si>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</si>
  <si>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</si>
  <si>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</si>
  <si>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</si>
  <si>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</si>
  <si>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</si>
  <si>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</si>
  <si>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</si>
  <si>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</si>
  <si>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</si>
  <si>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</si>
  <si>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</si>
  <si>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</si>
  <si>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</si>
  <si>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</si>
  <si>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</si>
  <si>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</si>
  <si>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</si>
  <si>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</si>
  <si>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</si>
  <si>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</si>
  <si>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</si>
  <si>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</si>
  <si>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</si>
  <si>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</si>
  <si>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</si>
  <si>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</si>
  <si>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</si>
  <si>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</si>
  <si>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</si>
  <si>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</si>
  <si>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</si>
  <si>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</si>
  <si>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</si>
  <si>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</si>
  <si>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</si>
  <si>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</si>
  <si>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</si>
  <si>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</si>
  <si>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</si>
  <si>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</si>
  <si>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</si>
  <si>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</si>
  <si>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</si>
  <si>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</si>
  <si>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</si>
  <si>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</si>
  <si>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</si>
  <si>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</si>
  <si>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</si>
  <si>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</si>
  <si>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</si>
  <si>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</si>
  <si>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</si>
  <si>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</si>
  <si>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</si>
  <si>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</si>
  <si>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</si>
  <si>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</si>
  <si>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</si>
  <si>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</si>
  <si>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</si>
  <si>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</si>
  <si>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</si>
  <si>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</si>
  <si>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</si>
  <si>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</si>
  <si>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</si>
  <si>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</si>
  <si>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</si>
  <si>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</si>
  <si>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</si>
  <si>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</si>
  <si>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</si>
  <si>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</si>
  <si>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</si>
  <si>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</si>
  <si>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</si>
  <si>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</si>
  <si>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</si>
  <si>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</si>
  <si>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</si>
  <si>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</si>
  <si>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</si>
  <si>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</si>
  <si>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</si>
  <si>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</si>
  <si>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</si>
  <si>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</si>
  <si>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</si>
  <si>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</si>
  <si>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</si>
  <si>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</si>
  <si>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</si>
  <si>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</si>
  <si>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</si>
  <si>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</si>
  <si>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</si>
  <si>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</si>
  <si>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</si>
  <si>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</si>
  <si>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</si>
  <si>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</si>
  <si>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</si>
  <si>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</si>
  <si>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</si>
  <si>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</si>
  <si>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</si>
  <si>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</si>
  <si>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</si>
  <si>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</si>
  <si>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</si>
  <si>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</si>
  <si>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</si>
  <si>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</si>
  <si>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</si>
  <si>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</si>
  <si>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</si>
  <si>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</si>
  <si>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</si>
  <si>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</si>
  <si>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</si>
  <si>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</si>
  <si>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</si>
  <si>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</si>
  <si>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</si>
  <si>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</si>
  <si>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</si>
  <si>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</si>
  <si>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</si>
  <si>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</si>
  <si>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</si>
  <si>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</si>
  <si>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</si>
  <si>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</si>
  <si>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</si>
  <si>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</si>
  <si>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</si>
  <si>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</si>
  <si>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</si>
  <si>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</si>
  <si>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</si>
  <si>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</si>
  <si>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</si>
  <si>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</si>
  <si>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</si>
  <si>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</si>
  <si>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</si>
  <si>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</si>
  <si>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</si>
  <si>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</si>
  <si>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</si>
  <si>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</si>
  <si>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</si>
  <si>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</si>
  <si>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</si>
  <si>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</si>
  <si>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</si>
  <si>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</si>
  <si>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</si>
  <si>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</si>
  <si>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</si>
  <si>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</si>
  <si>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</si>
  <si>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</si>
  <si>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</si>
  <si>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</si>
  <si>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</si>
  <si>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</si>
  <si>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</si>
  <si>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</si>
  <si>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</si>
  <si>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</si>
  <si>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</si>
  <si>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</si>
  <si>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</si>
  <si>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</si>
  <si>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</si>
  <si>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</si>
  <si>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</si>
  <si>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</si>
  <si>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</si>
  <si>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</si>
  <si>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</si>
  <si>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</si>
  <si>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</si>
  <si>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</si>
  <si>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</si>
  <si>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</si>
  <si>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</si>
  <si>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</si>
  <si>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</si>
  <si>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</si>
  <si>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</si>
  <si>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</si>
  <si>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</si>
  <si>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</si>
  <si>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</si>
  <si>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</si>
  <si>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</si>
  <si>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</si>
  <si>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</si>
  <si>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</si>
  <si>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</si>
  <si>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</si>
  <si>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</si>
  <si>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</si>
  <si>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</si>
  <si>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</si>
  <si>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</si>
  <si>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</si>
  <si>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</si>
  <si>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</si>
  <si>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</si>
  <si>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</si>
  <si>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</si>
  <si>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</si>
  <si>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</si>
  <si>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</si>
  <si>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</si>
  <si>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</si>
  <si>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</si>
  <si>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</si>
  <si>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</si>
  <si>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</si>
  <si>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</si>
  <si>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</si>
  <si>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</si>
  <si>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</si>
  <si>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</si>
  <si>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</si>
  <si>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</si>
  <si>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</si>
  <si>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</si>
  <si>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</si>
  <si>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</si>
  <si>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</si>
  <si>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</si>
  <si>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</si>
  <si>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</si>
  <si>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</si>
  <si>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</si>
  <si>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</si>
  <si>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</si>
  <si>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</si>
  <si>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</si>
  <si>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</si>
  <si>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</si>
  <si>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</si>
  <si>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</si>
  <si>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</si>
  <si>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</si>
  <si>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</si>
  <si>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</si>
  <si>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</si>
  <si>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</si>
  <si>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</si>
  <si>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</si>
  <si>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</si>
  <si>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</si>
  <si>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</si>
  <si>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</si>
  <si>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</si>
  <si>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</si>
  <si>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</si>
  <si>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</si>
  <si>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</si>
  <si>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</si>
  <si>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</si>
  <si>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</si>
  <si>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</si>
  <si>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</si>
  <si>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</si>
  <si>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</si>
  <si>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</si>
  <si>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</si>
  <si>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</si>
  <si>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</si>
  <si>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</si>
  <si>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</si>
  <si>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</si>
  <si>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</si>
  <si>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</si>
  <si>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</si>
  <si>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</si>
  <si>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</si>
  <si>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</si>
  <si>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</si>
  <si>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</si>
  <si>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</si>
  <si>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</si>
  <si>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</si>
  <si>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</si>
  <si>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</si>
  <si>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</si>
  <si>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</si>
  <si>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</si>
  <si>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</si>
  <si>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</si>
  <si>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</si>
  <si>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</si>
  <si>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</si>
  <si>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</si>
  <si>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</si>
  <si>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</si>
  <si>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</si>
  <si>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</si>
  <si>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</si>
  <si>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</si>
  <si>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</si>
  <si>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</si>
  <si>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</si>
  <si>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</si>
  <si>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</si>
  <si>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</si>
  <si>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</si>
  <si>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</si>
  <si>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</si>
  <si>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</si>
  <si>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</si>
  <si>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</si>
  <si>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</si>
  <si>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</si>
  <si>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</si>
  <si>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</si>
  <si>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</si>
  <si>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</si>
  <si>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</si>
  <si>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</si>
  <si>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</si>
  <si>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</si>
  <si>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</si>
  <si>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</si>
  <si>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</si>
  <si>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</si>
  <si>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</si>
  <si>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</si>
  <si>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</si>
  <si>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</si>
  <si>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</si>
  <si>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</si>
  <si>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</si>
  <si>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</si>
  <si>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</si>
  <si>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</si>
  <si>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</si>
  <si>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</si>
  <si>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</si>
  <si>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</si>
  <si>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</si>
  <si>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</si>
  <si>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</si>
  <si>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</si>
  <si>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</si>
  <si>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</si>
  <si>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</si>
  <si>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</si>
  <si>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</si>
  <si>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</si>
  <si>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</si>
  <si>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</si>
  <si>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</si>
  <si>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</si>
  <si>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</si>
  <si>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</si>
  <si>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</si>
  <si>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</si>
  <si>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</si>
  <si>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</si>
  <si>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</si>
  <si>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</si>
  <si>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</si>
  <si>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</si>
  <si>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</si>
  <si>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</si>
  <si>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</si>
  <si>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</si>
  <si>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</si>
  <si>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</si>
  <si>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</si>
  <si>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</si>
  <si>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</si>
  <si>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</si>
  <si>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</si>
  <si>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</si>
  <si>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</si>
  <si>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</si>
  <si>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</si>
  <si>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</si>
  <si>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</si>
  <si>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</si>
  <si>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</si>
  <si>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</si>
  <si>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</si>
  <si>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</si>
  <si>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</si>
  <si>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</si>
  <si>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</si>
  <si>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</si>
  <si>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</si>
  <si>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</si>
  <si>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</si>
  <si>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</si>
  <si>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</si>
  <si>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</si>
  <si>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</si>
  <si>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</si>
  <si>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</si>
  <si>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</si>
  <si>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</si>
  <si>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</si>
  <si>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</si>
  <si>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</si>
  <si>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</si>
  <si>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</si>
  <si>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</si>
  <si>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</si>
  <si>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</si>
  <si>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</si>
  <si>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</si>
  <si>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</si>
  <si>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</si>
  <si>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</si>
  <si>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</si>
  <si>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</si>
  <si>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</si>
  <si>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</si>
  <si>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</si>
  <si>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</si>
  <si>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</si>
  <si>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</si>
  <si>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</si>
  <si>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</si>
  <si>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</si>
  <si>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</si>
  <si>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</si>
  <si>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</si>
  <si>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</si>
  <si>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</si>
  <si>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</si>
  <si>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</si>
  <si>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</si>
  <si>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</si>
  <si>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</si>
  <si>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</si>
  <si>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</si>
  <si>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</si>
  <si>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</si>
  <si>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</si>
  <si>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</si>
  <si>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</si>
  <si>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</si>
  <si>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</si>
  <si>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</si>
  <si>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</si>
  <si>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</si>
  <si>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</si>
  <si>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</si>
  <si>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</si>
  <si>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</si>
  <si>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</si>
  <si>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</si>
  <si>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</si>
  <si>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</si>
  <si>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</si>
  <si>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</si>
  <si>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</si>
  <si>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</si>
  <si>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</si>
  <si>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</si>
  <si>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</si>
  <si>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</si>
  <si>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</si>
  <si>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</si>
  <si>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</si>
  <si>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</si>
  <si>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</si>
  <si>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</si>
  <si>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</si>
  <si>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</si>
  <si>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</si>
  <si>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</si>
  <si>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</si>
  <si>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</si>
  <si>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</si>
  <si>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</si>
  <si>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</si>
  <si>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</si>
  <si>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</si>
  <si>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</si>
  <si>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</si>
  <si>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</si>
  <si>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</si>
  <si>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</si>
  <si>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</si>
  <si>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</si>
  <si>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</si>
  <si>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</si>
  <si>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</si>
  <si>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</si>
  <si>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</si>
  <si>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</si>
  <si>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</si>
  <si>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</si>
  <si>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</si>
  <si>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</si>
  <si>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</si>
  <si>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</si>
  <si>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</si>
  <si>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</si>
  <si>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</si>
  <si>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</si>
  <si>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</si>
  <si>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</si>
  <si>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</si>
  <si>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</si>
  <si>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</si>
  <si>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</si>
  <si>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</si>
  <si>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</si>
  <si>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</si>
  <si>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</si>
  <si>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</si>
  <si>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</si>
  <si>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</si>
  <si>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</si>
  <si>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</si>
  <si>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</si>
  <si>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</si>
  <si>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</si>
  <si>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</si>
  <si>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</si>
  <si>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</si>
  <si>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</si>
  <si>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</si>
  <si>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</si>
  <si>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</si>
  <si>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</si>
  <si>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</si>
  <si>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</si>
  <si>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</si>
  <si>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</si>
  <si>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</si>
  <si>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</si>
  <si>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</si>
  <si>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</si>
  <si>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</si>
  <si>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</si>
  <si>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</si>
  <si>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</si>
  <si>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</si>
  <si>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</si>
  <si>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</si>
  <si>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</si>
  <si>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</si>
  <si>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</si>
  <si>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</si>
  <si>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</si>
  <si>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</si>
  <si>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</si>
  <si>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</si>
  <si>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</si>
  <si>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</si>
  <si>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</si>
  <si>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</si>
  <si>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</si>
  <si>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</si>
  <si>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</si>
  <si>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</si>
  <si>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</si>
  <si>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</si>
  <si>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</si>
  <si>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</si>
  <si>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</si>
  <si>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</si>
  <si>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</si>
  <si>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</si>
  <si>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</si>
  <si>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</si>
  <si>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</si>
  <si>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</si>
  <si>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</si>
  <si>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</si>
  <si>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</si>
  <si>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</si>
  <si>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</si>
  <si>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</si>
  <si>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</si>
  <si>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</si>
  <si>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</si>
  <si>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</si>
  <si>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</si>
  <si>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</si>
  <si>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</si>
  <si>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</si>
  <si>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</si>
  <si>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</si>
  <si>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</si>
  <si>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</si>
  <si>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</si>
  <si>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</si>
  <si>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</si>
  <si>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</si>
  <si>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</si>
  <si>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</si>
  <si>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</si>
  <si>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</si>
  <si>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</si>
  <si>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</si>
  <si>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</si>
  <si>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</si>
  <si>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</si>
  <si>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</si>
  <si>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</si>
  <si>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</si>
  <si>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</si>
  <si>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</si>
  <si>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</si>
  <si>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</si>
  <si>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</si>
  <si>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</si>
  <si>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</si>
  <si>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</si>
  <si>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</si>
  <si>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</si>
  <si>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</si>
  <si>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</si>
  <si>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</si>
  <si>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</si>
  <si>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</si>
  <si>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</si>
  <si>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</si>
  <si>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</si>
  <si>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</si>
  <si>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</si>
  <si>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</si>
  <si>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</si>
  <si>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</si>
  <si>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</si>
  <si>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</si>
  <si>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</si>
  <si>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</si>
  <si>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</si>
  <si>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</si>
  <si>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</si>
  <si>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</si>
  <si>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</si>
  <si>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</si>
  <si>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</si>
  <si>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</si>
  <si>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</si>
  <si>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</si>
  <si>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</si>
  <si>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</si>
  <si>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</si>
  <si>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</si>
  <si>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</si>
  <si>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</si>
  <si>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</si>
  <si>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</si>
  <si>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</si>
  <si>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</si>
  <si>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</si>
  <si>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</si>
  <si>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</si>
  <si>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</si>
  <si>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</si>
  <si>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</si>
  <si>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</si>
  <si>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</si>
  <si>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</si>
  <si>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</si>
  <si>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</si>
  <si>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</si>
  <si>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</si>
  <si>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</si>
  <si>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</si>
  <si>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</si>
  <si>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</si>
  <si>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</si>
  <si>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</si>
  <si>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</si>
  <si>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</si>
  <si>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</si>
  <si>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</si>
  <si>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</si>
  <si>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</si>
  <si>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</si>
  <si>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</si>
  <si>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</si>
  <si>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</si>
  <si>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</si>
  <si>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</si>
  <si>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</si>
  <si>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</si>
  <si>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</si>
  <si>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</si>
  <si>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</si>
  <si>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</si>
  <si>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</si>
  <si>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</si>
  <si>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</si>
  <si>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</si>
  <si>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</si>
  <si>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</si>
  <si>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</si>
  <si>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</si>
  <si>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</si>
  <si>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</si>
  <si>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</si>
  <si>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</si>
  <si>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</si>
  <si>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</si>
  <si>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</si>
  <si>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</si>
  <si>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</si>
  <si>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</si>
  <si>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</si>
  <si>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</si>
  <si>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</si>
  <si>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</si>
  <si>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</si>
  <si>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</si>
  <si>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</si>
  <si>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</si>
  <si>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</si>
  <si>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</si>
  <si>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</si>
  <si>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</si>
  <si>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</si>
  <si>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</si>
  <si>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</si>
  <si>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</si>
  <si>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</si>
  <si>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</si>
  <si>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</si>
  <si>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</si>
  <si>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</si>
  <si>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</si>
  <si>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</si>
  <si>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</si>
  <si>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</si>
  <si>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</si>
  <si>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</si>
  <si>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</si>
  <si>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</si>
  <si>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</si>
  <si>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</si>
  <si>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</si>
  <si>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</si>
  <si>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</si>
  <si>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</si>
  <si>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</si>
  <si>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</si>
  <si>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</si>
  <si>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</si>
  <si>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</si>
  <si>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</si>
  <si>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</si>
  <si>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</si>
  <si>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</si>
  <si>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</si>
  <si>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</si>
  <si>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</si>
  <si>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</si>
  <si>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</si>
  <si>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</si>
  <si>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</si>
  <si>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</si>
  <si>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</si>
  <si>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</si>
  <si>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</si>
  <si>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</si>
  <si>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</si>
  <si>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</si>
  <si>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</si>
  <si>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</si>
  <si>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</si>
  <si>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</si>
  <si>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</si>
  <si>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</si>
  <si>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</si>
  <si>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</si>
  <si>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</si>
  <si>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</si>
  <si>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</si>
  <si>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</si>
  <si>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</si>
  <si>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</si>
  <si>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</si>
  <si>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</si>
  <si>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</si>
  <si>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</si>
  <si>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</si>
  <si>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</si>
  <si>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</si>
  <si>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</si>
  <si>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</si>
  <si>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</si>
  <si>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</si>
  <si>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</si>
  <si>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</si>
  <si>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</si>
  <si>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</si>
  <si>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</si>
  <si>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</si>
  <si>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</si>
  <si>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</si>
  <si>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</si>
  <si>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</si>
  <si>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</si>
  <si>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</si>
  <si>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</si>
  <si>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</si>
  <si>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</si>
  <si>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</si>
  <si>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</si>
  <si>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</si>
  <si>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</si>
  <si>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</si>
  <si>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</si>
  <si>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</si>
  <si>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</si>
  <si>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</si>
  <si>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</si>
  <si>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</si>
  <si>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</si>
  <si>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</si>
  <si>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</si>
  <si>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</si>
  <si>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</si>
  <si>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</si>
  <si>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</si>
  <si>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</si>
  <si>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</si>
  <si>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</si>
  <si>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</si>
  <si>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</si>
  <si>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</si>
  <si>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</si>
  <si>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</si>
  <si>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</si>
  <si>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</si>
  <si>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</si>
  <si>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</si>
  <si>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</si>
  <si>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</si>
  <si>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</si>
  <si>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</si>
  <si>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</si>
  <si>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</si>
  <si>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</si>
  <si>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</si>
  <si>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</si>
  <si>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</si>
  <si>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</si>
  <si>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</si>
  <si>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</si>
  <si>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</si>
  <si>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</si>
  <si>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</si>
  <si>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</si>
  <si>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</si>
  <si>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</si>
  <si>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</si>
  <si>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</si>
  <si>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</si>
  <si>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</si>
  <si>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</si>
  <si>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</si>
  <si>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</si>
  <si>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</si>
  <si>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</si>
  <si>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</si>
  <si>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</si>
  <si>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</si>
  <si>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</si>
  <si>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</si>
  <si>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</si>
  <si>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</si>
  <si>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</si>
  <si>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</si>
  <si>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</si>
  <si>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</si>
  <si>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</si>
  <si>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</si>
  <si>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</si>
  <si>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</si>
  <si>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</si>
  <si>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</si>
  <si>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</si>
  <si>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</si>
  <si>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</si>
  <si>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</si>
  <si>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</si>
  <si>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</si>
  <si>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</si>
  <si>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</si>
  <si>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</si>
  <si>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</si>
  <si>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</si>
  <si>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</si>
  <si>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</si>
  <si>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</si>
  <si>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</si>
  <si>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</si>
  <si>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</si>
  <si>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</si>
  <si>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</si>
  <si>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</si>
  <si>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</si>
  <si>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</si>
  <si>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</si>
  <si>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</si>
  <si>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</si>
  <si>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</si>
  <si>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</si>
  <si>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</si>
  <si>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</si>
  <si>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</si>
  <si>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</si>
  <si>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</si>
  <si>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</si>
  <si>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</si>
  <si>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</si>
  <si>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</si>
  <si>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</si>
  <si>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</si>
  <si>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</si>
  <si>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</si>
  <si>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</si>
  <si>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</si>
  <si>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</si>
  <si>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</si>
  <si>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</si>
  <si>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</si>
  <si>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</si>
  <si>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</si>
  <si>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</si>
  <si>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</si>
  <si>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</si>
  <si>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</si>
  <si>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</si>
  <si>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</si>
  <si>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</si>
  <si>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</si>
  <si>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</si>
  <si>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</si>
  <si>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</si>
  <si>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</si>
  <si>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</si>
  <si>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</si>
  <si>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</si>
  <si>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</si>
  <si>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</si>
  <si>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</si>
  <si>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</si>
  <si>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</si>
  <si>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</si>
  <si>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</si>
  <si>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</si>
  <si>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</si>
  <si>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</si>
  <si>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</si>
  <si>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</si>
  <si>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</si>
  <si>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</si>
  <si>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</si>
  <si>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</si>
  <si>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</si>
  <si>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</si>
  <si>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</si>
  <si>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</si>
  <si>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</si>
  <si>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</si>
  <si>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</si>
  <si>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</si>
  <si>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</si>
  <si>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</si>
  <si>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</si>
  <si>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</si>
  <si>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</si>
  <si>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</si>
  <si>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</si>
  <si>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</si>
  <si>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</si>
  <si>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</si>
  <si>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</si>
  <si>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</si>
  <si>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</si>
  <si>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</si>
  <si>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</si>
  <si>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</si>
  <si>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</si>
  <si>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</si>
  <si>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</si>
  <si>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</si>
  <si>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</si>
  <si>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</si>
  <si>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</si>
  <si>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</si>
  <si>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</si>
  <si>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</si>
  <si>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</si>
  <si>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</si>
  <si>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</si>
  <si>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</si>
  <si>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</si>
  <si>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</si>
  <si>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</si>
  <si>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</si>
  <si>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</si>
  <si>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</si>
  <si>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</si>
  <si>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</si>
  <si>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</si>
  <si>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</si>
  <si>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</si>
  <si>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</si>
  <si>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</si>
  <si>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</si>
  <si>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</si>
  <si>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</si>
  <si>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</si>
  <si>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</si>
  <si>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</si>
  <si>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</si>
  <si>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</si>
  <si>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</si>
  <si>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</si>
  <si>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</si>
  <si>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</si>
  <si>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</si>
  <si>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</si>
  <si>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</si>
  <si>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</si>
  <si>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</si>
  <si>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</si>
  <si>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</si>
  <si>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</si>
  <si>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</si>
  <si>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</si>
  <si>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</si>
  <si>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</si>
  <si>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</si>
  <si>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</si>
  <si>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</si>
  <si>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</si>
  <si>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</si>
  <si>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</si>
  <si>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</si>
  <si>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</si>
  <si>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</si>
  <si>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</si>
  <si>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</si>
  <si>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</si>
  <si>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</si>
  <si>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</si>
  <si>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</si>
  <si>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</si>
  <si>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</si>
  <si>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</si>
  <si>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</si>
  <si>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</si>
  <si>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</si>
  <si>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</si>
  <si>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</si>
  <si>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</si>
  <si>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</si>
  <si>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</si>
  <si>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</si>
  <si>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</si>
  <si>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</si>
  <si>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</si>
  <si>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</si>
  <si>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</si>
  <si>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</si>
  <si>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</si>
  <si>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</si>
  <si>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</si>
  <si>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</si>
  <si>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</si>
  <si>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</si>
  <si>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</si>
  <si>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</si>
  <si>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</si>
  <si>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</si>
  <si>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</si>
  <si>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</si>
  <si>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</si>
  <si>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</si>
  <si>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</si>
  <si>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</si>
  <si>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</si>
  <si>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</si>
  <si>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</si>
  <si>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</si>
  <si>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</si>
  <si>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</si>
  <si>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</si>
  <si>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</si>
  <si>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</si>
  <si>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</si>
  <si>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</si>
  <si>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</si>
  <si>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</si>
  <si>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</si>
  <si>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</si>
  <si>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</si>
  <si>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</si>
  <si>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</si>
  <si>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</si>
  <si>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</si>
  <si>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</si>
  <si>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</si>
  <si>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</si>
  <si>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</si>
  <si>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</si>
  <si>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</si>
  <si>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</si>
  <si>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</si>
  <si>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</si>
  <si>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</si>
  <si>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</si>
  <si>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</si>
  <si>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</si>
  <si>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</si>
  <si>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</si>
  <si>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</si>
  <si>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</si>
  <si>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</si>
  <si>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</si>
  <si>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</si>
  <si>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</si>
  <si>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</si>
  <si>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</si>
  <si>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</si>
  <si>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</si>
  <si>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</si>
  <si>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</si>
  <si>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</si>
  <si>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</si>
  <si>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</si>
  <si>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</si>
  <si>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</si>
  <si>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</si>
  <si>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</si>
  <si>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</si>
  <si>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</si>
  <si>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</si>
  <si>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</si>
  <si>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</si>
  <si>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</si>
  <si>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</si>
  <si>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</si>
  <si>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</si>
  <si>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</si>
  <si>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</si>
  <si>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</si>
  <si>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</si>
  <si>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</si>
  <si>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</si>
  <si>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</si>
  <si>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</si>
  <si>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</si>
  <si>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</si>
  <si>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</si>
  <si>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</si>
  <si>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</si>
  <si>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</si>
  <si>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</si>
  <si>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</si>
  <si>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</si>
  <si>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</si>
  <si>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</si>
  <si>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</si>
  <si>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</si>
  <si>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</si>
  <si>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</si>
  <si>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</si>
  <si>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</si>
  <si>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</si>
  <si>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</si>
  <si>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</si>
  <si>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</si>
  <si>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</si>
  <si>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</si>
  <si>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</si>
  <si>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</si>
  <si>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</si>
  <si>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</si>
  <si>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</si>
  <si>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</si>
  <si>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</si>
  <si>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</si>
  <si>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</si>
  <si>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</si>
  <si>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</si>
  <si>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</si>
  <si>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</si>
  <si>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</si>
  <si>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</si>
  <si>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</si>
  <si>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</si>
  <si>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</si>
  <si>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</si>
  <si>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</si>
  <si>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</si>
  <si>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</si>
  <si>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</si>
  <si>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</si>
  <si>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</si>
  <si>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</si>
  <si>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</si>
  <si>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</si>
  <si>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</si>
  <si>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</si>
  <si>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</si>
  <si>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</si>
  <si>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</si>
  <si>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</si>
  <si>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</si>
  <si>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</si>
  <si>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</si>
  <si>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</si>
  <si>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</si>
  <si>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</si>
  <si>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</si>
  <si>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</si>
  <si>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</si>
  <si>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</si>
  <si>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</si>
  <si>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</si>
  <si>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</si>
  <si>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</si>
  <si>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</si>
  <si>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</si>
  <si>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</si>
  <si>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</si>
  <si>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</si>
  <si>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</si>
  <si>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</si>
  <si>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</si>
  <si>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</si>
  <si>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</si>
  <si>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</si>
  <si>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</si>
  <si>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</si>
  <si>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</si>
  <si>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</si>
  <si>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</si>
  <si>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</si>
  <si>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</si>
  <si>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</si>
  <si>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</si>
  <si>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</si>
  <si>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</si>
  <si>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</si>
  <si>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</si>
  <si>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</si>
  <si>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</si>
  <si>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</si>
  <si>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</si>
  <si>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</si>
  <si>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</si>
  <si>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</si>
  <si>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</si>
  <si>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</si>
  <si>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</si>
  <si>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</si>
  <si>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</si>
  <si>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</si>
  <si>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</si>
  <si>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</si>
  <si>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</si>
  <si>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</si>
  <si>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</si>
  <si>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</si>
  <si>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</si>
  <si>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</si>
  <si>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</si>
  <si>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</si>
  <si>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</si>
  <si>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</si>
  <si>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</si>
  <si>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</si>
  <si>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</si>
  <si>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</si>
  <si>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</si>
  <si>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</si>
  <si>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</si>
  <si>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</si>
  <si>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</si>
  <si>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</si>
  <si>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</si>
  <si>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</si>
  <si>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</si>
  <si>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</si>
  <si>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</si>
  <si>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</si>
  <si>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</si>
  <si>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</si>
  <si>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</si>
  <si>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</si>
  <si>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</si>
  <si>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</si>
  <si>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</si>
  <si>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</si>
  <si>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</si>
  <si>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</si>
  <si>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</si>
  <si>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</si>
  <si>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</si>
  <si>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</si>
  <si>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</si>
  <si>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</si>
  <si>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</si>
  <si>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</si>
  <si>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</si>
  <si>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</si>
  <si>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</si>
  <si>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</si>
  <si>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</si>
  <si>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</si>
  <si>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</si>
  <si>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</si>
  <si>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</si>
  <si>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</si>
  <si>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</si>
  <si>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</si>
  <si>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</si>
  <si>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</si>
  <si>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</si>
  <si>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</si>
  <si>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</si>
  <si>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</si>
  <si>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</si>
  <si>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</si>
  <si>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</si>
  <si>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</si>
  <si>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</si>
  <si>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</si>
  <si>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</si>
  <si>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</si>
  <si>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</si>
  <si>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</si>
  <si>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</si>
  <si>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</si>
  <si>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</si>
  <si>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</si>
  <si>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</si>
  <si>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</si>
  <si>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</si>
  <si>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</si>
  <si>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</si>
  <si>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</si>
  <si>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</si>
  <si>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</si>
  <si>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</si>
  <si>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</si>
  <si>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</si>
  <si>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</si>
  <si>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</si>
  <si>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</si>
  <si>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</si>
  <si>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</si>
  <si>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</si>
  <si>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</si>
  <si>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</si>
  <si>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</si>
  <si>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</si>
  <si>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</si>
  <si>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</si>
  <si>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</si>
  <si>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</si>
  <si>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</si>
  <si>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</si>
  <si>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</si>
  <si>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</si>
  <si>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</si>
  <si>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</si>
  <si>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</si>
  <si>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</si>
  <si>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</si>
  <si>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</si>
  <si>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</si>
  <si>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</si>
  <si>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</si>
  <si>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</si>
  <si>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</si>
  <si>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</si>
  <si>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</si>
  <si>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</si>
  <si>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</si>
  <si>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</si>
  <si>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</si>
  <si>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</si>
  <si>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</si>
  <si>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</si>
  <si>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</si>
  <si>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</si>
  <si>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</si>
  <si>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</si>
  <si>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</si>
  <si>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</si>
  <si>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</si>
  <si>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</si>
  <si>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</si>
  <si>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</si>
  <si>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</si>
  <si>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</si>
  <si>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</si>
  <si>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</si>
  <si>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</si>
  <si>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</si>
  <si>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</si>
  <si>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</si>
  <si>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</si>
  <si>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</si>
  <si>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</si>
  <si>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</si>
  <si>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</si>
  <si>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</si>
  <si>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</si>
  <si>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</si>
  <si>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</si>
  <si>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</si>
  <si>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</si>
  <si>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</si>
  <si>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</si>
  <si>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</si>
  <si>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</si>
  <si>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</si>
  <si>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</si>
  <si>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</si>
  <si>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</si>
  <si>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</si>
  <si>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</si>
  <si>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</si>
  <si>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</si>
  <si>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</si>
  <si>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</si>
  <si>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</si>
  <si>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</si>
  <si>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</si>
  <si>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</si>
  <si>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</si>
  <si>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</si>
  <si>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</si>
  <si>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</si>
  <si>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</si>
  <si>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</si>
  <si>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</si>
  <si>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</si>
  <si>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</si>
  <si>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</si>
  <si>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</si>
  <si>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</si>
  <si>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</si>
  <si>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</si>
  <si>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</si>
  <si>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</si>
  <si>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</si>
  <si>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</si>
  <si>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</si>
  <si>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</si>
  <si>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</si>
  <si>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</si>
  <si>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</si>
  <si>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</si>
  <si>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</si>
  <si>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</si>
  <si>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</si>
  <si>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</si>
  <si>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</si>
  <si>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</si>
  <si>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</si>
  <si>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</si>
  <si>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</si>
  <si>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</si>
  <si>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</si>
  <si>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</si>
  <si>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</si>
  <si>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</si>
  <si>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</si>
  <si>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</si>
  <si>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</si>
  <si>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</si>
  <si>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</si>
  <si>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</si>
  <si>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</si>
  <si>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</si>
  <si>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</si>
  <si>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</si>
  <si>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</si>
  <si>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</si>
  <si>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</si>
  <si>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</si>
  <si>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</si>
  <si>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</si>
  <si>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</si>
  <si>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</si>
  <si>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</si>
  <si>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</si>
  <si>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</si>
  <si>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</si>
  <si>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</si>
  <si>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</si>
  <si>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</si>
  <si>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</si>
  <si>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</si>
  <si>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</si>
  <si>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</si>
  <si>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</si>
  <si>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</si>
  <si>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</si>
  <si>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</si>
  <si>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</si>
  <si>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</si>
  <si>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</si>
  <si>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</si>
  <si>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</si>
  <si>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</si>
  <si>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</si>
  <si>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</si>
  <si>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</si>
  <si>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</si>
  <si>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</si>
  <si>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</si>
  <si>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</si>
  <si>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</si>
  <si>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</si>
  <si>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</si>
  <si>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</si>
  <si>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</si>
  <si>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</si>
  <si>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</si>
  <si>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</si>
  <si>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</si>
  <si>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</si>
  <si>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</si>
  <si>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</si>
  <si>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</si>
  <si>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</si>
  <si>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</si>
  <si>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</si>
  <si>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</si>
  <si>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</si>
  <si>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</si>
  <si>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</si>
  <si>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</si>
  <si>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</si>
  <si>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</si>
  <si>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</si>
  <si>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</si>
  <si>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</si>
  <si>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</si>
  <si>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</si>
  <si>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</si>
  <si>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</si>
  <si>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</si>
  <si>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</si>
  <si>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</si>
  <si>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</si>
  <si>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</si>
  <si>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</si>
  <si>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</si>
  <si>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</si>
  <si>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</si>
  <si>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</si>
  <si>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</si>
  <si>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</si>
  <si>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</si>
  <si>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</si>
  <si>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</si>
  <si>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</si>
  <si>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</si>
  <si>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</si>
  <si>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</si>
  <si>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</si>
  <si>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</si>
  <si>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</si>
  <si>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</si>
  <si>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</si>
  <si>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</si>
  <si>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</si>
  <si>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</si>
  <si>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</si>
  <si>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</si>
  <si>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</si>
  <si>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</si>
  <si>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</si>
  <si>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</si>
  <si>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</si>
  <si>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</si>
  <si>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</si>
  <si>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</si>
  <si>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</si>
  <si>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</si>
  <si>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</si>
  <si>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</si>
  <si>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</si>
  <si>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</si>
  <si>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</si>
  <si>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</si>
  <si>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</si>
  <si>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</si>
  <si>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</si>
  <si>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</si>
  <si>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</si>
  <si>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</si>
  <si>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</si>
  <si>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</si>
  <si>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</si>
  <si>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</si>
  <si>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</si>
  <si>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</si>
  <si>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</si>
  <si>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</si>
  <si>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</si>
  <si>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</si>
  <si>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</si>
  <si>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</si>
  <si>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</si>
  <si>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</si>
  <si>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</si>
  <si>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</si>
  <si>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</si>
  <si>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</si>
  <si>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</si>
  <si>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</si>
  <si>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</si>
  <si>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</si>
  <si>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</si>
  <si>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</si>
  <si>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</si>
  <si>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</si>
  <si>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</si>
  <si>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</si>
  <si>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</si>
  <si>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</si>
  <si>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</si>
  <si>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</si>
  <si>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</si>
  <si>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</si>
  <si>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</si>
  <si>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</si>
  <si>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</si>
  <si>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</si>
  <si>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</si>
  <si>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</si>
  <si>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</si>
  <si>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</si>
  <si>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</si>
  <si>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</si>
  <si>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</si>
  <si>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</si>
  <si>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</si>
  <si>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</si>
  <si>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</si>
  <si>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</si>
  <si>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</si>
  <si>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</si>
  <si>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</si>
  <si>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</si>
  <si>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</si>
  <si>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</si>
  <si>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</si>
  <si>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</si>
  <si>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</si>
  <si>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</si>
  <si>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</si>
  <si>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</si>
  <si>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</si>
  <si>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</si>
  <si>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</si>
  <si>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</si>
  <si>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</si>
  <si>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</si>
  <si>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</si>
  <si>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</si>
  <si>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</si>
  <si>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</si>
  <si>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</si>
  <si>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</si>
  <si>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</si>
  <si>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</si>
  <si>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</si>
  <si>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</si>
  <si>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</si>
  <si>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</si>
  <si>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</si>
  <si>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</si>
  <si>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</si>
  <si>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</si>
  <si>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</si>
  <si>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</si>
  <si>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</si>
  <si>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</si>
  <si>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</si>
  <si>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</si>
  <si>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</si>
  <si>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</si>
  <si>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</si>
  <si>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</si>
  <si>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</si>
  <si>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</si>
  <si>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</si>
  <si>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</si>
  <si>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</si>
  <si>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</si>
  <si>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</si>
  <si>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</si>
  <si>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</si>
  <si>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</si>
  <si>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</si>
  <si>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</si>
  <si>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</si>
  <si>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</si>
  <si>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</si>
  <si>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</si>
  <si>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</si>
  <si>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</si>
  <si>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</si>
  <si>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</si>
  <si>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</si>
  <si>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</si>
  <si>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</si>
  <si>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</si>
  <si>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</si>
  <si>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</si>
  <si>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</si>
  <si>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</si>
  <si>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</si>
  <si>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</si>
  <si>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</si>
  <si>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</si>
  <si>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</si>
  <si>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</si>
  <si>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</si>
  <si>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</si>
  <si>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</si>
  <si>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</si>
  <si>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</si>
  <si>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</si>
  <si>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</si>
  <si>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</si>
  <si>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</si>
  <si>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</si>
  <si>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</si>
  <si>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</si>
  <si>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</si>
  <si>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</si>
  <si>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</si>
  <si>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</si>
  <si>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</si>
  <si>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</si>
  <si>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</si>
  <si>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</si>
  <si>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</si>
  <si>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</si>
  <si>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</si>
  <si>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</si>
  <si>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</si>
  <si>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</si>
  <si>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</si>
  <si>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</si>
  <si>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</si>
  <si>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</si>
  <si>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</si>
  <si>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</si>
  <si>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</si>
  <si>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</si>
  <si>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</si>
  <si>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</si>
  <si>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</si>
  <si>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</si>
  <si>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</si>
  <si>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</si>
  <si>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</si>
  <si>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</si>
  <si>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</si>
  <si>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</si>
  <si>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</si>
  <si>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</si>
  <si>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</si>
  <si>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</si>
  <si>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</si>
  <si>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</si>
  <si>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</si>
  <si>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</si>
  <si>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</si>
  <si>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</si>
  <si>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</si>
  <si>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</si>
  <si>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</si>
  <si>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</si>
  <si>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</si>
  <si>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</si>
  <si>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</si>
  <si>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</si>
  <si>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</si>
  <si>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</si>
  <si>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</si>
  <si>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</si>
  <si>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</si>
  <si>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</si>
  <si>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</si>
  <si>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</si>
  <si>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</si>
  <si>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</si>
  <si>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</si>
  <si>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</si>
  <si>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</si>
  <si>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</si>
  <si>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</si>
  <si>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</si>
  <si>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</si>
  <si>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</si>
  <si>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</si>
  <si>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</si>
  <si>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</si>
  <si>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</si>
  <si>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</si>
  <si>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</si>
  <si>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</si>
  <si>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</si>
  <si>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</si>
  <si>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</si>
  <si>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</si>
  <si>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</si>
  <si>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</si>
  <si>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</si>
  <si>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</si>
  <si>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</si>
  <si>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</si>
  <si>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</si>
  <si>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</si>
  <si>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</si>
  <si>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</si>
  <si>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</si>
  <si>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</si>
  <si>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</si>
  <si>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</si>
  <si>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</si>
  <si>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</si>
  <si>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</si>
  <si>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</si>
  <si>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</si>
  <si>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</si>
  <si>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</si>
  <si>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</si>
  <si>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</si>
  <si>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</si>
  <si>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</si>
  <si>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</si>
  <si>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</si>
  <si>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</si>
  <si>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</si>
  <si>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</si>
  <si>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</si>
  <si>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</si>
  <si>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</si>
  <si>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</si>
  <si>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</si>
  <si>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</si>
  <si>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</si>
  <si>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</si>
  <si>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</si>
  <si>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</si>
  <si>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</si>
  <si>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</si>
  <si>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</si>
  <si>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</si>
  <si>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</si>
  <si>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</si>
  <si>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</si>
  <si>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</si>
  <si>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</si>
  <si>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</si>
  <si>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</si>
  <si>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</si>
  <si>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</si>
  <si>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</si>
  <si>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</si>
  <si>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</si>
  <si>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</si>
  <si>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</si>
  <si>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</si>
  <si>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</si>
  <si>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</si>
  <si>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</si>
  <si>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</si>
  <si>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</si>
  <si>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</si>
  <si>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</si>
  <si>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</si>
  <si>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</si>
  <si>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</si>
  <si>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</si>
  <si>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</si>
  <si>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</si>
  <si>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</si>
  <si>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</si>
  <si>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</si>
  <si>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</si>
  <si>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</si>
  <si>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</si>
  <si>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</si>
  <si>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</si>
  <si>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</si>
  <si>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</si>
  <si>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</si>
  <si>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</si>
  <si>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</si>
  <si>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</si>
  <si>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</si>
  <si>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</si>
  <si>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</si>
  <si>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</si>
  <si>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</si>
  <si>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</si>
  <si>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</si>
  <si>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</si>
  <si>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</si>
  <si>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</si>
  <si>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</si>
  <si>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</si>
  <si>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</si>
  <si>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</si>
  <si>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</si>
  <si>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</si>
  <si>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</si>
  <si>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</si>
  <si>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</si>
  <si>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</si>
  <si>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</si>
  <si>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</si>
  <si>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</si>
  <si>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</si>
  <si>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</si>
  <si>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</si>
  <si>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</si>
  <si>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</si>
  <si>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</si>
  <si>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</si>
  <si>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</si>
  <si>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</si>
  <si>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</si>
  <si>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</si>
  <si>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</si>
  <si>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</si>
  <si>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</si>
  <si>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</si>
  <si>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</si>
  <si>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</si>
  <si>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</si>
  <si>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</si>
  <si>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</si>
  <si>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</si>
  <si>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</si>
  <si>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</si>
  <si>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</si>
  <si>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</si>
  <si>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</si>
  <si>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</si>
  <si>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</si>
  <si>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</si>
  <si>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</si>
  <si>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</si>
  <si>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</si>
  <si>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</si>
  <si>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</si>
  <si>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</si>
  <si>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</si>
  <si>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</si>
  <si>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</si>
  <si>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</si>
  <si>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</si>
  <si>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</si>
  <si>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</si>
  <si>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</si>
  <si>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</si>
  <si>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</si>
  <si>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</si>
  <si>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</si>
  <si>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</si>
  <si>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</si>
  <si>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</si>
  <si>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</si>
  <si>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</si>
  <si>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</si>
  <si>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</si>
  <si>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</si>
  <si>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</si>
  <si>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</si>
  <si>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</si>
  <si>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</si>
  <si>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</si>
  <si>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</si>
  <si>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</si>
  <si>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</si>
  <si>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</si>
  <si>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</si>
  <si>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</si>
  <si>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</si>
  <si>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</si>
  <si>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</si>
  <si>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</si>
  <si>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</si>
  <si>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</si>
  <si>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</si>
  <si>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</si>
  <si>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</si>
  <si>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</si>
  <si>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</si>
  <si>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</si>
  <si>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</si>
  <si>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</si>
  <si>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</si>
  <si>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</si>
  <si>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</si>
  <si>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</si>
  <si>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</si>
  <si>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</si>
  <si>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</si>
  <si>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</si>
  <si>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</si>
  <si>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</si>
  <si>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</si>
  <si>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</si>
  <si>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</si>
  <si>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</si>
  <si>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</si>
  <si>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</si>
  <si>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</si>
  <si>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</si>
  <si>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</si>
  <si>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</si>
  <si>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</si>
  <si>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</si>
  <si>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</si>
  <si>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</si>
  <si>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</si>
  <si>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</si>
  <si>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</si>
  <si>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</si>
  <si>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</si>
  <si>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</si>
  <si>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</si>
  <si>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</si>
  <si>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</si>
  <si>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</si>
  <si>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</si>
  <si>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</si>
  <si>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</si>
  <si>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</si>
  <si>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</si>
  <si>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</si>
  <si>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</si>
  <si>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</si>
  <si>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</si>
  <si>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</si>
  <si>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</si>
  <si>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</si>
  <si>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</si>
  <si>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</si>
  <si>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</si>
  <si>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</si>
  <si>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</si>
  <si>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</si>
  <si>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</si>
  <si>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</si>
  <si>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</si>
  <si>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</si>
  <si>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</si>
  <si>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</si>
  <si>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</si>
  <si>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</si>
  <si>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</si>
  <si>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</si>
  <si>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</si>
  <si>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</si>
  <si>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</si>
  <si>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</si>
  <si>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</si>
  <si>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</si>
  <si>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</si>
  <si>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</si>
  <si>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</si>
  <si>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</si>
  <si>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</si>
  <si>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</si>
  <si>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</si>
  <si>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</si>
  <si>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</si>
  <si>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</si>
  <si>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</si>
  <si>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</si>
  <si>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</si>
  <si>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</si>
  <si>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</si>
  <si>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</si>
  <si>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</si>
  <si>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</si>
  <si>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</si>
  <si>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</si>
  <si>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</si>
  <si>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</si>
  <si>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</si>
  <si>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</si>
  <si>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</si>
  <si>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</si>
  <si>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</si>
  <si>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</si>
  <si>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</si>
  <si>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</si>
  <si>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</si>
  <si>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</si>
  <si>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</si>
  <si>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</si>
  <si>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</si>
  <si>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</si>
  <si>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</si>
  <si>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</si>
  <si>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</si>
  <si>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</si>
  <si>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</si>
  <si>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</si>
  <si>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</si>
  <si>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</si>
  <si>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</si>
  <si>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</si>
  <si>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</si>
  <si>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</si>
  <si>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</si>
  <si>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</si>
  <si>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</si>
  <si>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</si>
  <si>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</si>
  <si>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</si>
  <si>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</si>
  <si>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</si>
  <si>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</si>
  <si>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</si>
  <si>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</si>
  <si>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</si>
  <si>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</si>
  <si>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</si>
  <si>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</si>
  <si>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</si>
  <si>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</si>
  <si>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</si>
  <si>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</si>
  <si>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</si>
  <si>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</si>
  <si>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</si>
  <si>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</si>
  <si>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</si>
  <si>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</si>
  <si>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</si>
  <si>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</si>
  <si>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</si>
  <si>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</si>
  <si>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</si>
  <si>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</si>
  <si>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</si>
  <si>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</si>
  <si>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</si>
  <si>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</si>
  <si>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</si>
  <si>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</si>
  <si>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</si>
  <si>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</si>
  <si>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</si>
  <si>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</si>
  <si>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</si>
  <si>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</si>
  <si>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</si>
  <si>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</si>
  <si>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</si>
  <si>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</si>
  <si>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</si>
  <si>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</si>
  <si>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</si>
  <si>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</si>
  <si>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</si>
  <si>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</si>
  <si>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</si>
  <si>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</si>
  <si>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</si>
  <si>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</si>
  <si>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</si>
  <si>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</si>
  <si>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</si>
  <si>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</si>
  <si>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</si>
  <si>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</si>
  <si>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</si>
  <si>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</si>
  <si>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</si>
  <si>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</si>
  <si>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</si>
  <si>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</si>
  <si>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</si>
  <si>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</si>
  <si>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</si>
  <si>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</si>
  <si>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</si>
  <si>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</si>
  <si>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</si>
  <si>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</si>
  <si>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</si>
  <si>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</si>
  <si>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</si>
  <si>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</si>
  <si>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</si>
  <si>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</si>
  <si>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</si>
  <si>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</si>
  <si>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</si>
  <si>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</si>
  <si>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</si>
  <si>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</si>
  <si>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</si>
  <si>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</si>
  <si>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</si>
  <si>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</si>
  <si>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</si>
  <si>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</si>
  <si>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</si>
  <si>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</si>
  <si>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</si>
  <si>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</si>
  <si>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</si>
  <si>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</si>
  <si>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</si>
  <si>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</si>
  <si>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</si>
  <si>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</si>
  <si>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</si>
  <si>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</si>
  <si>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</si>
  <si>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</si>
  <si>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</si>
  <si>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</si>
  <si>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</si>
  <si>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</si>
  <si>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</si>
  <si>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</si>
  <si>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</si>
  <si>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</si>
  <si>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</si>
  <si>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</si>
  <si>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</si>
  <si>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</si>
  <si>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</si>
  <si>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</si>
  <si>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</si>
  <si>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</si>
  <si>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</si>
  <si>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</si>
  <si>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</si>
  <si>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</si>
  <si>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</si>
  <si>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</si>
  <si>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</si>
  <si>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</si>
  <si>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</si>
  <si>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</si>
  <si>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</si>
  <si>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</si>
  <si>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</si>
  <si>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</si>
  <si>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</si>
  <si>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</si>
  <si>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</si>
  <si>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</si>
  <si>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</si>
  <si>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</si>
  <si>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</si>
  <si>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</si>
  <si>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</si>
  <si>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</si>
  <si>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</si>
  <si>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</si>
  <si>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</si>
  <si>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</si>
  <si>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</si>
  <si>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</si>
  <si>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</si>
  <si>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</si>
  <si>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</si>
  <si>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</si>
  <si>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</si>
  <si>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</si>
  <si>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</si>
  <si>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</si>
  <si>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</si>
  <si>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</si>
  <si>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</si>
  <si>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</si>
  <si>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</si>
  <si>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</si>
  <si>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</si>
  <si>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</si>
  <si>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</si>
  <si>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</si>
  <si>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</si>
  <si>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</si>
  <si>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</si>
  <si>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</si>
  <si>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</si>
  <si>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</si>
  <si>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</si>
  <si>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</si>
  <si>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</si>
  <si>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</si>
  <si>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</si>
  <si>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</si>
  <si>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</si>
  <si>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</si>
  <si>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</si>
  <si>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</si>
  <si>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</si>
  <si>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</si>
  <si>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</si>
  <si>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</si>
  <si>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</si>
  <si>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</si>
  <si>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</si>
  <si>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</si>
  <si>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</si>
  <si>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</si>
  <si>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</si>
  <si>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</si>
  <si>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</si>
  <si>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</si>
  <si>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</si>
  <si>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</si>
  <si>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</si>
  <si>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</si>
  <si>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</si>
  <si>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</si>
  <si>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</si>
  <si>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</si>
  <si>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</si>
  <si>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</si>
  <si>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</si>
  <si>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</si>
  <si>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</si>
  <si>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</si>
  <si>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</si>
  <si>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</si>
  <si>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</si>
  <si>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</si>
  <si>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</si>
  <si>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</si>
  <si>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</si>
  <si>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</si>
  <si>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</si>
  <si>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</si>
  <si>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</si>
  <si>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</si>
  <si>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</si>
  <si>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</si>
  <si>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</si>
  <si>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</si>
  <si>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</si>
  <si>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</si>
  <si>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</si>
  <si>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</si>
  <si>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</si>
  <si>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</si>
  <si>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</si>
  <si>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</si>
  <si>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</si>
  <si>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</si>
  <si>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</si>
  <si>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</si>
  <si>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</si>
  <si>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</si>
  <si>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</si>
  <si>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</si>
  <si>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</si>
  <si>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</si>
  <si>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</si>
  <si>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</si>
  <si>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</si>
  <si>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</si>
  <si>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</si>
  <si>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</si>
  <si>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</si>
  <si>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</si>
  <si>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</si>
  <si>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</si>
  <si>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</si>
  <si>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</si>
  <si>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</si>
  <si>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</si>
  <si>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</si>
  <si>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</si>
  <si>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</si>
  <si>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</si>
  <si>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</si>
  <si>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</si>
  <si>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</si>
  <si>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</si>
  <si>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</si>
  <si>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</si>
  <si>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</si>
  <si>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</si>
  <si>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</si>
  <si>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</si>
  <si>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</si>
  <si>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</si>
  <si>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</si>
  <si>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</si>
  <si>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</si>
  <si>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</si>
  <si>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</si>
  <si>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</si>
  <si>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</si>
  <si>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</si>
  <si>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</si>
  <si>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</si>
  <si>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</si>
  <si>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</si>
  <si>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</si>
  <si>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</si>
  <si>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</si>
  <si>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</si>
  <si>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</si>
  <si>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</si>
  <si>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</si>
  <si>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</si>
  <si>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</si>
  <si>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</si>
  <si>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</si>
  <si>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</si>
  <si>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</si>
  <si>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</si>
  <si>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</si>
  <si>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</si>
  <si>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</si>
  <si>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</si>
  <si>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</si>
  <si>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</si>
  <si>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</si>
  <si>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</si>
  <si>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</si>
  <si>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</si>
  <si>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</si>
  <si>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</si>
  <si>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</si>
  <si>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</si>
  <si>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</si>
  <si>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</si>
  <si>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</si>
  <si>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</si>
  <si>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</si>
  <si>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</si>
  <si>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</si>
  <si>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</si>
  <si>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</si>
  <si>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</si>
  <si>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</si>
  <si>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</si>
  <si>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</si>
  <si>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</si>
  <si>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</si>
  <si>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</si>
  <si>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</si>
  <si>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</si>
  <si>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</si>
  <si>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</si>
  <si>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</si>
  <si>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</si>
  <si>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</si>
  <si>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</si>
  <si>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</si>
  <si>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</si>
  <si>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</si>
  <si>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</si>
  <si>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</si>
  <si>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</si>
  <si>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</si>
  <si>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</si>
  <si>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</si>
  <si>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</si>
  <si>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</si>
  <si>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</si>
  <si>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</si>
  <si>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</si>
  <si>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</si>
  <si>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</si>
  <si>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</si>
  <si>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</si>
  <si>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</si>
  <si>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</si>
  <si>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</si>
  <si>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</si>
  <si>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</si>
  <si>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</si>
  <si>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</si>
  <si>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</si>
  <si>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</si>
  <si>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</si>
  <si>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</si>
  <si>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</si>
  <si>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</si>
  <si>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</si>
  <si>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</si>
  <si>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</si>
  <si>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</si>
  <si>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</si>
  <si>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</si>
  <si>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</si>
  <si>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</si>
  <si>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</si>
  <si>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</si>
  <si>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</si>
  <si>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</si>
  <si>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</si>
  <si>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</si>
  <si>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</si>
  <si>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</si>
  <si>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</si>
  <si>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</si>
  <si>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</si>
  <si>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</si>
  <si>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</si>
  <si>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</si>
  <si>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</si>
  <si>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</si>
  <si>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</si>
  <si>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</si>
  <si>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</si>
  <si>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</si>
  <si>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</si>
  <si>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</si>
  <si>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</si>
  <si>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</si>
  <si>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</si>
  <si>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</si>
  <si>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</si>
  <si>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</si>
  <si>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</si>
  <si>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</si>
  <si>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</si>
  <si>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</si>
  <si>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</si>
  <si>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</si>
  <si>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</si>
  <si>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</si>
  <si>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</si>
  <si>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</si>
  <si>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</si>
  <si>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</si>
  <si>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</si>
  <si>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</si>
  <si>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</si>
  <si>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</si>
  <si>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</si>
  <si>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</si>
  <si>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</si>
  <si>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</si>
  <si>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</si>
  <si>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</si>
  <si>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</si>
  <si>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</si>
  <si>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</si>
  <si>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</si>
  <si>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</si>
  <si>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</si>
  <si>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</si>
  <si>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</si>
  <si>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</si>
  <si>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</si>
  <si>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</si>
  <si>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</si>
  <si>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</si>
  <si>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</si>
  <si>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</si>
  <si>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</si>
  <si>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</si>
  <si>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</si>
  <si>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</si>
  <si>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</si>
  <si>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</si>
  <si>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</si>
  <si>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</si>
  <si>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</si>
  <si>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</si>
  <si>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</si>
  <si>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</si>
  <si>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</si>
  <si>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</si>
  <si>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</si>
  <si>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</si>
  <si>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</si>
  <si>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</si>
  <si>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</si>
  <si>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</si>
  <si>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</si>
  <si>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</si>
  <si>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</si>
  <si>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</si>
  <si>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</si>
  <si>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</si>
  <si>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</si>
  <si>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</si>
  <si>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</si>
  <si>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</si>
  <si>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</si>
  <si>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</si>
  <si>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</si>
  <si>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</si>
  <si>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</si>
  <si>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</si>
  <si>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</si>
  <si>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</si>
  <si>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</si>
  <si>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</si>
  <si>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</si>
  <si>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</si>
  <si>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</si>
  <si>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</si>
  <si>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</si>
  <si>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</si>
  <si>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</si>
  <si>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</si>
  <si>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</si>
  <si>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</si>
  <si>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</si>
  <si>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</si>
  <si>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</si>
  <si>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</si>
  <si>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</si>
  <si>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</si>
  <si>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</si>
  <si>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</si>
  <si>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</si>
  <si>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</si>
  <si>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</si>
  <si>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</si>
  <si>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</si>
  <si>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</si>
  <si>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</si>
  <si>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</si>
  <si>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</si>
  <si>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</si>
  <si>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</si>
  <si>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</si>
  <si>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</si>
  <si>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</si>
  <si>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</si>
  <si>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</si>
  <si>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</si>
  <si>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</si>
  <si>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</si>
  <si>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</si>
  <si>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</si>
  <si>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</si>
  <si>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</si>
  <si>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</si>
  <si>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</si>
  <si>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</si>
  <si>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</si>
  <si>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</si>
  <si>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</si>
  <si>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</si>
  <si>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</si>
  <si>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</si>
  <si>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</si>
  <si>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</si>
  <si>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</si>
  <si>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</si>
  <si>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</si>
  <si>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</si>
  <si>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</si>
  <si>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</si>
  <si>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</si>
  <si>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</si>
  <si>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</si>
  <si>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</si>
  <si>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</si>
  <si>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</si>
  <si>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</si>
  <si>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</si>
  <si>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</si>
  <si>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</si>
  <si>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</si>
  <si>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</si>
  <si>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</si>
  <si>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</si>
  <si>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</si>
  <si>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</si>
  <si>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</si>
  <si>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</si>
  <si>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</si>
  <si>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</si>
  <si>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</si>
  <si>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</si>
  <si>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</si>
  <si>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</si>
  <si>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</si>
  <si>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</si>
  <si>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</si>
  <si>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</si>
  <si>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</si>
  <si>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</si>
  <si>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</si>
  <si>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</si>
  <si>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</si>
  <si>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</si>
  <si>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</si>
  <si>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</si>
  <si>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</si>
  <si>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</si>
  <si>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</si>
  <si>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</si>
  <si>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</si>
  <si>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</si>
  <si>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</si>
  <si>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</si>
  <si>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</si>
  <si>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</si>
  <si>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</si>
  <si>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</si>
  <si>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</si>
  <si>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</si>
  <si>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</si>
  <si>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</si>
  <si>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</si>
  <si>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</si>
  <si>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</si>
  <si>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</si>
  <si>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</si>
  <si>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</si>
  <si>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</si>
  <si>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</si>
  <si>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</si>
  <si>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</si>
  <si>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</si>
  <si>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</si>
  <si>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</si>
  <si>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</si>
  <si>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</si>
  <si>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</si>
  <si>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</si>
  <si>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</si>
  <si>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</si>
  <si>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</si>
  <si>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</si>
  <si>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</si>
  <si>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</si>
  <si>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</si>
  <si>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</si>
  <si>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</si>
  <si>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</si>
  <si>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</si>
  <si>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</si>
  <si>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</si>
  <si>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</si>
  <si>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</si>
  <si>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</si>
  <si>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</si>
  <si>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</si>
  <si>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</si>
  <si>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</si>
  <si>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</si>
  <si>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</si>
  <si>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</si>
  <si>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</si>
  <si>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</si>
  <si>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</si>
  <si>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</si>
  <si>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</si>
  <si>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</si>
  <si>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</si>
  <si>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</si>
  <si>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</si>
  <si>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</si>
  <si>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</si>
  <si>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</si>
  <si>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</si>
  <si>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</si>
  <si>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</si>
  <si>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</si>
  <si>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</si>
  <si>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</si>
  <si>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</si>
  <si>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</si>
  <si>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</si>
  <si>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</si>
  <si>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</si>
  <si>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</si>
  <si>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</si>
  <si>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</si>
  <si>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</si>
  <si>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</si>
  <si>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</si>
  <si>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</si>
  <si>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</si>
  <si>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</si>
  <si>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</si>
  <si>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</si>
  <si>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</si>
  <si>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</si>
  <si>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</si>
  <si>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</si>
  <si>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</si>
  <si>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</si>
  <si>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</si>
  <si>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</si>
  <si>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</si>
  <si>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</si>
  <si>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</si>
  <si>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</si>
  <si>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</si>
  <si>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</si>
  <si>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</si>
  <si>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</si>
  <si>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</si>
  <si>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</si>
  <si>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</si>
  <si>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</si>
  <si>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</si>
  <si>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</si>
  <si>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</si>
  <si>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</si>
  <si>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</si>
  <si>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</si>
  <si>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</si>
  <si>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</si>
  <si>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</si>
  <si>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</si>
  <si>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</si>
  <si>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</si>
  <si>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</si>
  <si>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</si>
  <si>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</si>
  <si>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</si>
  <si>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</si>
  <si>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</si>
  <si>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</si>
  <si>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</si>
  <si>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</si>
  <si>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</si>
  <si>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</si>
  <si>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</si>
  <si>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</si>
  <si>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</si>
  <si>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</si>
  <si>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</si>
  <si>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</si>
  <si>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</si>
  <si>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</si>
  <si>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</si>
  <si>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</si>
  <si>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</si>
  <si>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</si>
  <si>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</si>
  <si>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</si>
  <si>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</si>
  <si>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</si>
  <si>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</si>
  <si>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</si>
  <si>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</si>
  <si>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</si>
  <si>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</si>
  <si>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</si>
  <si>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</si>
  <si>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</si>
  <si>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</si>
  <si>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</si>
  <si>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</si>
  <si>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</si>
  <si>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</si>
  <si>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</si>
  <si>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</si>
  <si>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</si>
  <si>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</si>
  <si>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</si>
  <si>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</si>
  <si>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</si>
  <si>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</si>
  <si>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</si>
  <si>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</si>
  <si>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</si>
  <si>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</si>
  <si>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</si>
  <si>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</si>
  <si>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</si>
  <si>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</si>
  <si>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</si>
  <si>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</si>
  <si>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</si>
  <si>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</si>
  <si>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</si>
  <si>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</si>
  <si>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</si>
  <si>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</si>
  <si>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</si>
  <si>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</si>
  <si>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</si>
  <si>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</si>
  <si>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</si>
  <si>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</si>
  <si>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</si>
  <si>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</si>
  <si>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</si>
  <si>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</si>
  <si>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</si>
  <si>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</si>
  <si>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</si>
  <si>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</si>
  <si>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</si>
  <si>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</si>
  <si>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</si>
  <si>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</si>
  <si>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</si>
  <si>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</si>
  <si>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</si>
  <si>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</si>
  <si>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</si>
  <si>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</si>
  <si>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</si>
  <si>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</si>
  <si>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</si>
  <si>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</si>
  <si>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</si>
  <si>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</si>
  <si>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</si>
  <si>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</si>
  <si>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</si>
  <si>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</si>
  <si>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</si>
  <si>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</si>
  <si>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</si>
  <si>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</si>
  <si>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</si>
  <si>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</si>
  <si>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</si>
  <si>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</si>
  <si>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</si>
  <si>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</si>
  <si>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</si>
  <si>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</si>
  <si>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</si>
  <si>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</si>
  <si>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</si>
  <si>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</si>
  <si>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</si>
  <si>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</si>
  <si>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</si>
  <si>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</si>
  <si>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</si>
  <si>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</si>
  <si>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</si>
  <si>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</si>
  <si>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</si>
  <si>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</si>
  <si>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</si>
  <si>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</si>
  <si>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</si>
  <si>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</si>
  <si>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</si>
  <si>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</si>
  <si>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</si>
  <si>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</si>
  <si>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</si>
  <si>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</si>
  <si>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</si>
  <si>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</si>
  <si>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</si>
  <si>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</si>
  <si>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</si>
  <si>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</si>
  <si>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</si>
  <si>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</si>
  <si>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</si>
  <si>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</si>
  <si>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</si>
  <si>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</si>
  <si>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</si>
  <si>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</si>
  <si>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</si>
  <si>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</si>
  <si>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</si>
  <si>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</si>
  <si>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</si>
  <si>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</si>
  <si>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</si>
  <si>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</si>
  <si>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</si>
  <si>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</si>
  <si>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</si>
  <si>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</si>
  <si>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</si>
  <si>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</si>
  <si>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</si>
  <si>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</si>
  <si>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</si>
  <si>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</si>
  <si>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</si>
  <si>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</si>
  <si>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</si>
  <si>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</si>
  <si>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</si>
  <si>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</si>
  <si>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</si>
  <si>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</si>
  <si>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</si>
  <si>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</si>
  <si>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</si>
  <si>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</si>
  <si>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</si>
  <si>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</si>
  <si>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</si>
  <si>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</si>
  <si>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</si>
  <si>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</si>
  <si>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</si>
  <si>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</si>
  <si>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</si>
  <si>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</si>
  <si>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</si>
  <si>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</si>
  <si>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</si>
  <si>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</si>
  <si>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</si>
  <si>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</si>
  <si>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</si>
  <si>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</si>
  <si>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</si>
  <si>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</si>
  <si>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</si>
  <si>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</si>
  <si>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</si>
  <si>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</si>
  <si>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</si>
  <si>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</si>
  <si>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</si>
  <si>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</si>
  <si>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</si>
  <si>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</si>
  <si>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</si>
  <si>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</si>
  <si>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</si>
  <si>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</si>
  <si>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</si>
  <si>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</si>
  <si>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</si>
  <si>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</si>
  <si>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</si>
  <si>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</si>
  <si>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</si>
  <si>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</si>
  <si>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</si>
  <si>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</si>
  <si>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</si>
  <si>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</si>
  <si>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</si>
  <si>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</si>
  <si>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</si>
  <si>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</si>
  <si>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</si>
  <si>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</si>
  <si>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</si>
  <si>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</si>
  <si>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</si>
  <si>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</si>
  <si>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</si>
  <si>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</si>
  <si>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</si>
  <si>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</si>
  <si>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</si>
  <si>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</si>
  <si>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</si>
  <si>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</si>
  <si>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</si>
  <si>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</si>
  <si>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</si>
  <si>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</si>
  <si>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</si>
  <si>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</si>
  <si>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</si>
  <si>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</si>
  <si>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</si>
  <si>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</si>
  <si>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</si>
  <si>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</si>
  <si>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</si>
  <si>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</si>
  <si>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</si>
  <si>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</si>
  <si>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</si>
  <si>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</si>
  <si>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</si>
  <si>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</si>
  <si>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</si>
  <si>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</si>
  <si>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</si>
  <si>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</si>
  <si>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</si>
  <si>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</si>
  <si>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</si>
  <si>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</si>
  <si>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</si>
  <si>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</si>
  <si>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</si>
  <si>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</si>
  <si>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</si>
  <si>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</si>
  <si>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</si>
  <si>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</si>
  <si>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</si>
  <si>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</si>
  <si>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</si>
  <si>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</si>
  <si>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</si>
  <si>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</si>
  <si>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</si>
  <si>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</si>
  <si>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</si>
  <si>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</si>
  <si>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</si>
  <si>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</si>
  <si>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</si>
  <si>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</si>
  <si>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</si>
  <si>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</si>
  <si>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</si>
  <si>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</si>
  <si>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</si>
  <si>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</si>
  <si>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</si>
  <si>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</si>
  <si>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</si>
  <si>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</si>
  <si>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</si>
  <si>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</si>
  <si>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</si>
  <si>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</si>
  <si>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</si>
  <si>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</si>
  <si>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</si>
  <si>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</si>
  <si>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</si>
  <si>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</si>
  <si>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</si>
  <si>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</si>
  <si>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</si>
  <si>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</si>
  <si>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</si>
  <si>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</si>
  <si>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</si>
  <si>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</si>
  <si>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</si>
  <si>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</si>
  <si>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</si>
  <si>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</si>
  <si>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</si>
  <si>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</si>
  <si>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</si>
  <si>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</si>
  <si>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</si>
  <si>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</si>
  <si>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</si>
  <si>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</si>
  <si>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</si>
  <si>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</si>
  <si>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</si>
  <si>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</si>
  <si>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</si>
  <si>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</si>
  <si>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</si>
  <si>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</si>
  <si>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</si>
  <si>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</si>
  <si>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</si>
  <si>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</si>
  <si>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</si>
  <si>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</si>
  <si>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</si>
  <si>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</si>
  <si>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</si>
  <si>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</si>
  <si>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</si>
  <si>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</si>
  <si>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</si>
  <si>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</si>
  <si>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</si>
  <si>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</si>
  <si>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</si>
  <si>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</si>
  <si>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</si>
  <si>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</si>
  <si>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</si>
  <si>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</si>
  <si>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</si>
  <si>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</si>
  <si>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</si>
  <si>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</si>
  <si>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</si>
  <si>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</si>
  <si>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</si>
  <si>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</si>
  <si>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</si>
  <si>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</si>
  <si>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</si>
  <si>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</si>
  <si>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</si>
  <si>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</si>
  <si>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</si>
  <si>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</si>
  <si>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</si>
  <si>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</si>
  <si>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</si>
  <si>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</si>
  <si>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</si>
  <si>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</si>
  <si>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</si>
  <si>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</si>
  <si>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</si>
  <si>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</si>
  <si>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</si>
  <si>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</si>
  <si>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</si>
  <si>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</si>
  <si>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</si>
  <si>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</si>
  <si>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</si>
  <si>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</si>
  <si>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</si>
  <si>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</si>
  <si>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</si>
  <si>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</si>
  <si>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</si>
  <si>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</si>
  <si>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</si>
  <si>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</si>
  <si>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</si>
  <si>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</si>
  <si>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</si>
  <si>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</si>
  <si>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</si>
  <si>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</si>
  <si>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</si>
  <si>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</si>
  <si>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</si>
  <si>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</si>
  <si>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</si>
  <si>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</si>
  <si>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</si>
  <si>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</si>
  <si>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</si>
  <si>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</si>
  <si>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</si>
  <si>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</si>
  <si>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</si>
  <si>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</si>
  <si>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</si>
  <si>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</si>
  <si>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</si>
  <si>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</si>
  <si>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</si>
  <si>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</si>
  <si>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</si>
  <si>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</si>
  <si>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</si>
  <si>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</si>
  <si>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</si>
  <si>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</si>
  <si>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</si>
  <si>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</si>
  <si>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</si>
  <si>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</si>
  <si>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</si>
  <si>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</si>
  <si>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</si>
  <si>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</si>
  <si>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</si>
  <si>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</si>
  <si>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</si>
  <si>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</si>
  <si>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</si>
  <si>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</si>
  <si>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</si>
  <si>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</si>
  <si>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</si>
  <si>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</si>
  <si>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</si>
  <si>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</si>
  <si>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</si>
  <si>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</si>
  <si>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</si>
  <si>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</si>
  <si>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</si>
  <si>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</si>
  <si>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</si>
  <si>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</si>
  <si>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</si>
  <si>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</si>
  <si>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</si>
  <si>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</si>
  <si>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</si>
  <si>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</si>
  <si>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</si>
  <si>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</si>
  <si>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</si>
  <si>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</si>
  <si>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</si>
  <si>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</si>
  <si>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</si>
  <si>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</si>
  <si>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</si>
  <si>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</si>
  <si>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</si>
  <si>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</si>
  <si>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</si>
  <si>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</si>
  <si>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</si>
  <si>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</si>
  <si>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</si>
  <si>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</si>
  <si>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</si>
  <si>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</si>
  <si>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</si>
  <si>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</si>
  <si>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</si>
  <si>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</si>
  <si>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</si>
  <si>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</si>
  <si>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</si>
  <si>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</si>
  <si>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</si>
  <si>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</si>
  <si>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</si>
  <si>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</si>
  <si>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</si>
  <si>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</si>
  <si>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</si>
  <si>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</si>
  <si>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</si>
  <si>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</si>
  <si>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</si>
  <si>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</si>
  <si>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</si>
  <si>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</si>
  <si>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</si>
  <si>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</si>
  <si>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</si>
  <si>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</si>
  <si>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</si>
  <si>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</si>
  <si>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</si>
  <si>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</si>
  <si>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</si>
  <si>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</si>
  <si>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</si>
  <si>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</si>
  <si>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</si>
  <si>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</si>
  <si>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</si>
  <si>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</si>
  <si>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</si>
  <si>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</si>
  <si>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</si>
  <si>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</si>
  <si>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</si>
  <si>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</si>
  <si>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</si>
  <si>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</si>
  <si>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</si>
  <si>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</si>
  <si>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</si>
  <si>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</si>
  <si>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</si>
  <si>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</si>
  <si>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</si>
  <si>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</si>
  <si>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</si>
  <si>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</si>
  <si>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</si>
  <si>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</si>
  <si>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</si>
  <si>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</si>
  <si>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</si>
  <si>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</si>
  <si>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</si>
  <si>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</si>
  <si>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</si>
  <si>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</si>
  <si>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</si>
  <si>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</si>
  <si>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</si>
  <si>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</si>
  <si>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</si>
  <si>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</si>
  <si>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</si>
  <si>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</si>
  <si>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</si>
  <si>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</si>
  <si>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</si>
  <si>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</si>
  <si>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</si>
  <si>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</si>
  <si>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</si>
  <si>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</si>
  <si>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</si>
  <si>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</si>
  <si>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</si>
  <si>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</si>
  <si>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</si>
  <si>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</si>
  <si>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</si>
  <si>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</si>
  <si>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</si>
  <si>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</si>
  <si>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</si>
  <si>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</si>
  <si>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</si>
  <si>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</si>
  <si>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</si>
  <si>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</si>
  <si>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</si>
  <si>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</si>
  <si>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</si>
  <si>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SCECO Cut in Area and Team saving Hub Site, another Team on the way Need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</si>
  <si>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</si>
  <si>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</si>
  <si>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</si>
  <si>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</si>
  <si>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</si>
  <si>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</si>
  <si>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</si>
  <si>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</si>
  <si>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</si>
  <si>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</si>
  <si>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</si>
  <si>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</si>
  <si>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</si>
  <si>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need 20 min </t>
  </si>
  <si>
    <t>PCM-20251122-00000538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</si>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</sst>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320.5228834490772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45983.471309375003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45983.471309375003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45983.471309375003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45983.471309375003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45983.471309375003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45983.471309375003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45983.471309375003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45983.471309375003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45983.471309375003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45983.471309375003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45983.471309375003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45983.471309375003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45983.471309375003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45983.471309375003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45983.471309375003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45983.471309375003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45983.471309375003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45983.471309375003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45983.471309375003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45983.471309375003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45983.471309375003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45983.471309375003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45983.471309375003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45983.471309375003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45983.471309375003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45983.471309375003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45983.471309375003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45983.471309375003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45983.471309375003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45983.471309375003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45983.471309375003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45983.471309375003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45983.471309375003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45983.471309375003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45983.471309375003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45983.471309375003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45983.471309375003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45983.471309375003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45983.471309375003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45983.471309375003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45983.471309375003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45983.471309375003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45983.471309375003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45983.471309375003</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45983.471309375003</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D38CF053-2700-4237-BE64-32C700443696}"/>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tabSelected="1" workbookViewId="0">
      <pane ySplit="1" topLeftCell="C8"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158.47147141204186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0.17732789352157852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45983.471309375003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45983.471309375003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45983.471309375003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45983.471309375003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45983.471309375003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45983.471309375003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45983.471309375003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45983.471309375003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45983.471309375003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45983.471309375003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45983.471309375003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45983.471309375003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45983.471309375003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45983.471309375003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45983.471309375003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45983.471309375003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45983.471309375003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45983.471309375003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45983.471309375003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45983.471309375003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45983.471309375003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45983.471309375003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45983.471309375003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45983.471309375003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45983.471309375003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45983.471309375003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45983.471309375003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45983.471309375003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45983.471309375003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45983.471309375003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45983.471309375003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45983.471309375003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45983.471309375003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45983.471309375003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45983.471309375003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45983.471309375003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45983.471309375003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45983.471309375003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45983.471309375003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45983.471309375003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45983.471309375003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45983.471309375003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45983.471309375003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45983.471309375003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45983.471309375003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45983.471309375003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45983.471309375003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45983.471309375003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45983.471309375003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45983.471309375003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45983.471309375003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45983.471309375003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45983.471309375003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45983.471309375003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45983.471309375003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45983.471309375003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45983.471309375003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45983.471309375003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45983.471309375003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45983.471309375003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45983.471309375003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45983.471309375003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45983.471309375003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45983.471309375003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45983.471309375003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45983.471309375003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45983.471309375003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45983.471309375003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45983.471309375003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45983.471309375003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45983.471309375003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45983.471309375003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45983.471309375003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45983.471309375003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45983.471309375003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45983.471309375003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45983.471309375003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45983.471309375003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45983.471309375003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45983.471309375003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45983.471309375003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45983.471309375003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45983.471309375003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45983.471309375003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45983.471309375003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45983.471309375003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45983.471309375003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45983.471309375003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45983.471309375003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45983.471309375003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45983.471309375003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45983.471309375003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45983.471309375003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45983.471309375003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45983.471309375003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45983.471309375003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45983.471309375003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45983.471309375003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45983.471309375003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45983.471309375003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45983.471309375003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45983.471309375003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45983.471309375003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45983.471309375003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45983.471309375003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45983.471309375003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45983.471309375003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45983.471309375003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45983.471309375003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45983.471309375003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45983.471309375003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45983.471309375003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45983.471309375003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45983.471309375003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45983.471309375003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45983.471309375003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45983.471309375003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45983.471309375003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45983.471309375003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45983.471309375003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45983.471309375003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45983.471309375003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45983.471309375003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45983.471309375003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45983.471309375003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45983.471309375003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45983.471309375003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45983.471309375003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45983.471309375003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45983.471309375003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45983.471309375003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45983.471309375003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45983.471309375003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45983.471309375003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45983.471309375003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45983.471309375003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45983.471309375003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45983.471309375003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45983.471309375003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45983.471309375003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45983.471309375003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45983.471309375003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45983.471309375003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45983.471309375003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45983.471309375003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45983.471309375003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45983.471309375003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45983.471309375003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45983.471309375003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45983.471309375003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45983.471309375003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45983.471309375003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45983.471309375003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45983.471309375003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45983.471309375003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45983.471309375003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45983.471309375003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45983.471309375003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45983.471309375003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45983.471309375003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45983.471309375003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45983.471309375003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45983.471309375003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45983.471309375003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45983.471309375003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45983.471309375003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45983.471309375003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45983.471309375003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45983.471309375003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45983.471309375003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45983.471309375003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45983.471309375003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45983.471309375003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45983.471309375003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45983.471309375003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45983.471309375003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45983.471309375003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45983.471309375003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45983.471309375003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45983.471309375003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45983.471309375003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45983.471309375003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45983.471309375003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45983.471309375003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45983.471309375003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45983.471309375003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45983.471309375003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45983.471309375003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45983.471309375003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45983.471309375003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45983.471309375003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45983.471309375003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45983.471309375003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45983.471309375003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45983.471309375003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45983.471309375003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45983.471309375003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45983.471309375003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45983.471309375003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45983.471309375003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45983.471309375003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45983.471309375003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45983.471309375003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45983.471309375003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45983.471309375003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45983.471309375003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45983.471309375003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45983.471309375003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45983.471309375003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45983.471309375003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45983.471309375003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45983.471309375003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45983.471309375003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45983.471309375003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45983.471309375003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45983.471309375003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45983.471309375003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45983.471309375003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45983.471309375003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45983.471309375003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45983.471309375003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45983.471309375003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45983.471309375003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45983.471309375003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45983.471309375003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45983.471309375003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45983.471309375003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45983.471309375003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45983.471309375003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45983.471309375003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45983.471309375003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45983.471309375003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45983.471309375003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45983.471309375003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45983.471309375003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45983.471309375003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45983.471309375003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45983.471309375003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45983.471309375003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45983.471309375003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45983.471309375003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45983.471309375003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45983.471309375003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45983.471309375003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45983.471309375003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45983.471309375003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45983.471309375003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45983.471309375003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45983.471309375003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45983.471309375003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45983.471309375003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45983.471309375003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45983.471309375003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45983.471309375003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45983.471309375003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45983.471309375003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45983.471309375003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45983.471309375003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45983.471309375003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45983.471309375003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45983.471309375003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45983.471309375003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45983.471309375003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45983.471309375003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45983.471309375003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45983.471309375003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45983.471309375003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45983.471309375003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45983.471309375003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45983.471309375003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45983.471309375003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45983.471309375003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45983.471309375003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45983.471309375003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45983.471309375003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45983.471309375003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45983.471309375003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45983.471309375003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45983.471309375003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45983.471309375003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45983.471309375003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45983.471309375003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45983.471309375003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45983.471309375003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45983.471309375003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45983.471309375003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45983.471309375003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45983.471309375003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45983.471309375003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45983.471309375003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45983.471309375003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45983.471309375003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45983.471309375003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45983.471309375003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45983.471309375003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45983.471309375003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45983.471309375003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45983.471309375003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45983.471309375003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45983.471309375003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45983.471309375003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45983.471309375003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45983.471309375003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45983.471309375003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45983.471309375003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45983.471309375003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45983.471309375003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45983.471309375003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45983.471309375003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45983.471309375003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45983.471309375003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45983.471309375003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45983.471309375003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45983.471309375003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45983.471309375003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45983.471309375003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45983.471309375003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45983.471309375003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45983.471309375003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45983.471309375003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45983.471309375003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45983.471309375003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45983.471309375003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45983.471309375003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45983.471309375003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45983.471309375003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45983.471309375003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45983.471309375003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45983.471309375003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45983.471309375003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45983.471309375003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45983.471309375003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45983.471309375003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45983.471309375003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45983.471309375003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45983.471309375003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45983.471309375003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45983.471309375003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45983.471309375003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45983.471309375003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45983.471309375003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45983.471309375003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45983.471309375003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45983.471309375003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45983.471309375003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45983.471309375003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45983.471309375003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45983.471309375003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45983.471309375003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45983.471309375003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45983.471309375003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45983.471309375003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45983.471309375003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45983.471309375003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45983.471309375003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45983.471309375003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45983.471309375003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45983.471309375003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45983.471309375003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45983.471309375003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45983.471309375003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45983.471309375003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45983.471309375003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45983.471309375003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45983.471309375003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45983.471309375003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45983.471309375003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45983.471309375003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45983.471309375003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45983.471309375003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45983.471309375003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45983.471309375003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45983.471309375003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45983.471309375003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45983.471309375003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45983.471309375003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45983.471309375003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45983.471309375003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45983.471309375003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45983.471309375003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45983.471309375003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45983.471309375003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45983.471309375003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45983.471309375003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45983.471309375003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45983.471309375003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45983.471309375003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45983.471309375003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45983.471309375003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45983.471309375003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45983.471309375003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45983.471309375003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45983.471309375003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45983.471309375003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45983.471309375003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45983.471309375003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45983.471309375003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45983.471309375003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45983.471309375003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45983.471309375003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45983.471309375003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45983.471309375003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45983.471309375003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45983.471309375003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45983.471309375003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45983.471309375003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45983.471309375003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45983.471309375003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45983.471309375003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45983.471309375003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45983.471309375003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45983.471309375003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45983.471309375003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45983.471309375003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45983.471309375003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45983.471309375003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45983.471309375003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45983.471309375003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45983.471309375003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45983.471309375003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45983.471309375003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45983.471309375003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45983.471309375003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45983.471309375003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45983.471309375003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45983.471309375003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45983.471309375003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45983.471309375003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45983.471309375003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45983.471309375003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45983.471309375003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45983.471309375003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45983.471309375003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45983.471309375003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45983.471309375003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45983.471309375003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45983.471309375003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45983.471309375003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45983.471309375003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45983.471309375003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45983.471309375003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45983.471309375003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45983.471309375003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45983.471309375003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45983.471309375003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45983.471309375003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45983.471309375003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45983.471309375003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45983.471309375003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45983.471309375003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45983.471309375003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45983.471309375003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45983.471309375003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45983.471309375003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45983.471309375003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45983.471309375003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45983.471309375003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45983.471309375003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45983.471309375003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45983.471309375003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45983.471309375003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45983.471309375003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45983.471309375003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45983.471309375003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45983.471309375003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45983.471309375003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45983.471309375003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45983.471309375003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45983.471309375003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45983.471309375003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45983.471309375003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45983.471309375003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45983.471309375003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45983.471309375003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45983.471309375003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45983.471309375003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45983.471309375003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45983.471309375003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45983.471309375003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45983.471309375003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45983.471309375003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45983.471309375003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45983.471309375003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45983.471309375003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45983.471309375003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45983.471309375003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45983.471309375003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45983.471309375003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45983.471309375003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45983.471309375003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45983.471309375003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45983.471309375003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45983.471309375003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45983.471309375003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45983.471309375003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45983.471309375003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45983.471309375003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45983.471309375003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45983.471309375003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45983.471309375003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45983.471309375003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45983.471309375003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45983.471309375003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45983.471309375003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45983.471309375003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45983.471309375003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45983.471309375003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45983.471309375003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45983.471309375003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45983.471309375003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45983.471309375003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45983.471309375003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45983.471309375003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45983.471309375003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45983.471309375003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45983.471309375003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45983.471309375003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45983.471309375003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45983.471309375003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45983.471309375003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45983.471309375003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45983.471309375003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45983.471309375003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45983.471309375003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45983.471309375003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45983.471309375003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45983.471309375003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45983.471309375003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45983.471309375003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45983.471309375003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45983.471309375003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45983.471309375003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45983.471309375003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45983.471309375003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45983.471309375003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45983.471309375003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45983.471309375003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45983.471309375003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45983.471309375003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45983.471309375003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45983.471309375003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45983.471309375003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45983.471309375003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45983.471309375003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45983.471309375003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45983.471309375003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45983.471309375003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45983.471309375003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45983.471309375003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45983.471309375003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45983.471309375003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45983.471309375003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45983.471309375003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45983.471309375003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45983.471309375003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45983.471309375003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45983.471309375003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45983.471309375003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45983.471309375003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45983.471309375003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45983.471309375003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45983.471309375003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45983.471309375003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45983.471309375003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45983.471309375003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45983.471309375003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45983.471309375003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45983.471309375003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45983.471309375003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45983.471309375003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45983.471309375003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45983.471309375003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45983.471309375003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45983.471309375003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45983.471309375003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45983.471309375003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45983.471309375003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45983.471309375003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45983.471309375003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45983.471309375003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45983.471309375003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45983.471309375003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45983.471309375003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45983.471309375003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45983.471309375003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45983.471309375003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45983.471309375003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45983.471309375003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45983.471309375003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45983.471309375003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45983.471309375003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45983.471309375003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45983.471309375003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45983.471309375003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45983.471309375003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45983.471309375003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45983.471309375003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45983.471309375003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45983.471309375003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45983.471309375003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45983.471309375003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45983.471309375003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45983.471309375003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45983.471309375003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45983.471309375003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45983.471309375003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45983.471309375003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45983.471309375003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45983.471309375003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45983.471309375003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45983.471309375003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45983.471309375003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45983.471309375003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45983.471309375003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45983.471309375003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45983.471309375003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45983.471309375003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45983.471309375003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45983.471309375003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45983.471309375003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45983.471309375003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45983.471309375003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45983.471309375003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45983.471309375003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45983.471309375003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45983.471309375003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45983.471309375003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45983.471309375003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45983.471309375003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45983.471309375003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45983.471309375003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45983.471309375003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45983.471309375003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45983.471309375003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45983.471309375003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45983.471309375003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45983.471309375003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45983.471309375003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45983.471309375003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45983.471309375003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45983.471309375003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45983.471309375003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45983.471309375003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45983.471309375003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45983.471309375003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45983.471309375003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45983.471309375003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45983.471309375003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45983.471309375003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45983.471309375003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45983.471309375003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45983.471309375003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45983.471309375003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45983.471309375003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45983.471309375003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45983.471309375003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45983.471309375003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45983.471309375003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45983.471309375003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45983.471309375003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45983.471309375003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45983.471309375003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45983.471309375003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45983.471309375003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45983.471309375003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45983.471309375003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45983.471309375003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45983.471309375003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45983.471309375003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45983.471309375003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45983.471309375003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45983.471309375003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45983.471309375003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45983.471309375003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45983.471309375003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45983.471309375003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45983.471309375003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45983.471309375003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45983.471309375003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45983.471309375003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45983.471309375003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45983.471309375003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45983.471309375003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45983.471309375003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45983.471309375003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45983.471309375003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45983.471309375003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45983.471309375003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45983.471309375003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45983.471309375003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45983.471309375003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45983.471309375003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45983.471309375003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45983.471309375003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45983.471309375003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45983.471309375003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45983.471309375003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45983.471309375003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45983.471309375003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45983.471309375003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45983.471309375003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45983.471309375003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45983.471309375003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45983.471309375003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45983.471309375003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45983.471309375003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45983.471309375003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45983.471309375003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45983.471309375003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45983.471309375003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45983.471309375003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45983.471309375003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45983.471309375003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45983.471309375003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45983.471309375003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45983.471309375003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45983.471309375003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45983.471309375003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45983.471309375003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45983.471309375003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45983.471309375003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45983.471309375003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45983.471309375003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45983.471309375003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45983.471309375003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45983.471309375003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45983.471309375003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45983.471309375003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45983.471309375003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45983.471309375003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45983.471309375003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45983.471309375003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45983.471309375003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45983.471309375003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45983.471309375003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45983.471309375003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45983.471309375003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45983.471309375003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45983.471309375003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45983.471309375003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45983.471309375003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45983.471309375003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45983.471309375003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45983.471309375003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45983.471309375003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45983.471309375003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45983.471309375003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45983.471309375003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45983.471309375003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45983.471309375003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45983.471309375003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45983.471309375003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45983.471309375003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45983.471309375003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45983.471309375003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45983.471309375003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45983.471309375003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45983.471309375003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45983.471309375003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45983.471309375003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45983.471309375003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45983.471309375003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45983.471309375003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45983.471309375003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45983.471309375003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45983.471309375003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45983.471309375003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45983.471309375003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45983.471309375003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45983.471309375003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45983.471309375003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45983.471309375003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45983.471309375003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45983.471309375003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45983.471309375003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45983.471309375003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45983.471309375003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45983.471309375003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45983.471309375003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45983.471309375003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45983.471309375003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45983.471309375003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45983.471309375003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45983.471309375003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45983.471309375003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45983.471309375003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45983.471309375003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45983.471309375003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45983.471309375003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45983.471309375003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45983.471309375003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45983.471309375003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45983.471309375003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45983.471309375003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45983.471309375003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45983.471309375003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45983.471309375003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45983.471309375003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45983.471309375003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45983.471309375003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45983.471309375003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45983.471309375003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45983.471309375003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45983.471309375003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45983.471309375003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45983.471309375003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45983.471309375003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45983.471309375003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45983.471309375003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45983.471309375003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45983.471309375003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45983.471309375003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45983.471309375003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45983.471309375003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45983.471309375003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45983.471309375003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45983.471309375003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45983.471309375003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45983.471309375003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45983.471309375003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45983.471309375003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45983.471309375003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45983.471309375003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45983.471309375003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45983.471309375003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45983.471309375003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45983.471309375003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45983.471309375003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45983.471309375003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45983.471309375003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45983.471309375003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45983.471309375003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45983.471309375003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45983.471309375003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45983.471309375003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45983.471309375003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45983.471309375003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45983.471309375003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45983.471309375003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45983.471309375003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45983.471309375003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45983.471309375003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45983.471309375003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45983.471309375003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45983.471309375003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45983.471309375003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45983.471309375003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45983.471309375003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45983.471309375003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45983.471309375003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45983.471309375003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45983.471309375003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45983.471309375003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45983.471309375003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45983.471309375003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45983.471309375003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45983.471309375003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45983.471309375003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45983.471309375003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45983.471309375003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45983.471309375003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45983.471309375003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45983.471309375003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45983.471309375003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45983.471309375003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45983.471309375003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45983.471309375003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45983.471309375003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45983.471309375003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45983.471309375003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45983.471309375003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45983.471309375003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45983.471309375003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45983.471309375003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45983.471309375003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45983.471309375003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45983.471309375003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45983.471309375003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45983.471309375003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45983.471309375003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45983.471309375003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45983.471309375003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45983.471309375003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45983.471309375003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45983.471309375003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45983.471309375003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45983.471309375003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45983.471309375003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45983.471309375003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45983.471309375003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45983.471309375003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45983.471309375003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45983.471309375003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45983.471309375003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45983.471309375003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45983.471309375003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45983.471309375003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45983.471309375003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45983.471309375003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45983.471309375003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45983.471309375003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45983.471309375003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45983.471309375003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45983.471309375003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45983.471309375003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45983.471309375003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45983.471309375003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45983.471309375003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45983.471309375003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45983.471309375003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45983.471309375003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45983.471309375003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45983.471309375003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45983.471309375003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45983.471309375003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45983.471309375003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45983.471309375003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45983.471309375003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45983.471309375003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45983.471309375003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45983.471309375003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45983.471309375003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45983.471309375003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45983.471309375003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45983.471309375003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45983.471309375003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45983.471309375003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45983.471309375003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45983.471309375003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45983.471309375003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45983.471309375003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45983.471309375003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45983.471309375003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45983.471309375003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45983.471309375003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45983.471309375003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45983.471309375003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45983.471309375003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45983.471309375003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45983.471309375003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45983.471309375003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45983.471309375003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45983.471309375003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45983.471309375003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45983.471309375003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45983.471309375003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45983.471309375003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45983.471309375003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45983.471309375003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45983.471309375003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45983.471309375003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45983.471309375003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45983.471309375003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45983.471309375003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45983.471309375003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45983.471309375003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45983.471309375003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45983.471309375003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45983.471309375003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45983.471309375003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45983.471309375003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45983.471309375003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45983.471309375003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45983.471309375003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45983.471309375003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45983.471309375003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45983.471309375003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45983.471309375003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45983.471309375003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45983.471309375003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45983.471309375003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45983.471309375003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45983.471309375003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45983.471309375003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45983.471309375003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45983.471309375003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45983.471309375003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45983.471309375003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45983.471309375003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45983.471309375003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45983.471309375003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45983.471309375003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45983.471309375003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45983.471309375003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45983.471309375003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45983.471309375003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45983.471309375003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45983.471309375003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45983.471309375003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45983.471309375003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45983.471309375003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45983.471309375003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45983.471309375003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45983.471309375003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45983.471309375003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45983.471309375003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45983.471309375003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45983.471309375003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45983.471309375003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45983.471309375003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45983.471309375003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45983.471309375003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45983.471309375003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45983.471309375003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45983.471309375003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45983.471309375003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45983.471309375003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45983.471309375003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45983.471309375003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45983.471309375003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45983.471309375003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45983.471309375003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45983.471309375003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45983.471309375003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45983.471309375003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45983.471309375003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45983.471309375003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45983.471309375003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45983.471309375003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45983.471309375003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45983.471309375003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45983.471309375003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45983.471309375003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45983.471309375003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45983.471309375003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45983.471309375003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45983.471309375003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45983.471309375003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45983.471309375003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45983.471309375003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45983.471309375003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45983.471309375003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45983.471309375003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45983.471309375003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45983.471309375003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45983.471309375003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45983.471309375003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45983.471309375003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45983.471309375003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45983.471309375003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45983.471309375003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45983.471309375003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45983.471309375003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45983.471309375003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45983.471309375003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45983.471309375003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45983.471309375003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45983.471309375003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45983.471309375003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45983.471309375003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45983.471309375003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45983.471309375003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45983.471309375003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45983.471309375003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45983.471309375003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45983.471309375003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45983.471309375003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45983.471309375003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45983.471309375003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45983.471309375003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45983.471309375003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45983.471309375003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45983.471309375003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45983.471309375003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45983.471309375003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45983.471309375003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45983.471309375003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45983.471309375003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45983.471309375003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45983.471309375003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45983.471309375003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45983.471309375003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45983.471309375003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45983.471309375003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45983.471309375003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45983.471309375003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45983.471309375003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45983.471309375003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45983.471309375003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45983.471309375003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45983.471309375003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45983.471309375003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45983.471309375003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45983.471309375003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45983.471309375003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45983.471309375003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45983.471309375003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45983.471309375003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45983.471309375003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45983.471309375003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45983.471309375003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45983.471309375003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45983.471309375003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45983.471309375003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45983.471309375003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45983.471309375003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45983.471309375003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45983.471309375003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45983.471309375003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45983.471309375003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45983.471309375003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45983.471309375003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45983.471309375003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45983.471309375003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45983.471309375003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45983.471309375003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45983.471309375003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45983.471309375003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45983.471309375003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45983.471309375003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45983.471309375003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45983.471309375003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45983.471309375003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45983.471309375003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45983.471309375003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45983.471309375003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45983.471309375003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45983.471309375003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45983.471309375003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45983.471309375003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45983.471309375003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45983.471309375003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45983.471309375003</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279.99059178240714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38899</v>
      </c>
      <c r="E3" s="94" t="s">
        <v>39021</v>
      </c>
      <c r="F3" s="95"/>
      <c r="G3" s="96">
        <f t="shared" ref="G3:G12" ca="1" si="0">IFERROR(NOW()-F3,"")</f>
        <v>45983.471309375003</v>
      </c>
      <c r="H3" s="95">
        <v>45983.358854166669</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t="shared" ca="1" si="0"/>
        <v>45983.471309375003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45983.471309375003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45983.471309375003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45983.471309375003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45983.471309375003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45983.471309375003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45983.471309375003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45983.471309375003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45983.471309375003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76" ca="1" si="1">IFERROR(NOW()-F13,"")</f>
        <v>45983.471309375003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45983.471309375003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45983.471309375003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45983.471309375003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45983.471309375003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45983.471309375003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45983.471309375003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45983.471309375003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45983.471309375003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45983.471309375003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45983.471309375003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45983.471309375003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45983.471309375003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45983.471309375003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45983.471309375003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45983.471309375003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45983.471309375003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45983.471309375003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45983.471309375003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45983.471309375003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45983.471309375003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45983.471309375003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45983.471309375003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45983.471309375003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45983.471309375003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45983.471309375003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45983.471309375003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45983.471309375003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45983.471309375003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45983.471309375003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45983.471309375003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45983.471309375003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45983.471309375003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45983.471309375003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45983.471309375003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45983.471309375003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45983.471309375003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45983.471309375003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45983.471309375003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45983.471309375003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45983.471309375003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45983.471309375003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45983.471309375003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45983.471309375003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45983.471309375003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45983.471309375003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45983.471309375003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45983.471309375003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45983.471309375003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45983.471309375003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45983.471309375003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45983.471309375003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45983.471309375003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45983.471309375003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45983.471309375003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45983.471309375003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45983.471309375003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45983.471309375003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45983.471309375003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45983.471309375003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45983.471309375003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45983.471309375003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45983.471309375003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45983.471309375003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ref="G77:G140" ca="1" si="2">IFERROR(NOW()-F77,"")</f>
        <v>45983.471309375003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45983.471309375003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45983.471309375003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45983.471309375003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45983.471309375003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45983.471309375003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45983.471309375003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45983.471309375003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45983.471309375003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45983.471309375003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45983.471309375003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45983.471309375003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45983.471309375003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45983.471309375003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45983.471309375003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45983.471309375003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45983.471309375003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45983.471309375003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45983.471309375003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45983.471309375003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45983.471309375003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45983.471309375003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45983.471309375003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45983.471309375003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45983.471309375003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45983.471309375003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45983.471309375003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45983.471309375003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45983.471309375003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45983.471309375003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45983.471309375003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45983.471309375003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45983.471309375003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45983.471309375003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45983.471309375003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45983.471309375003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45983.471309375003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45983.471309375003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45983.471309375003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45983.471309375003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45983.471309375003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45983.471309375003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45983.471309375003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45983.471309375003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45983.471309375003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45983.471309375003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45983.471309375003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45983.471309375003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45983.471309375003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45983.471309375003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45983.471309375003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45983.471309375003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45983.471309375003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45983.471309375003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45983.471309375003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45983.471309375003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45983.471309375003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45983.471309375003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45983.471309375003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45983.471309375003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45983.471309375003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45983.471309375003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45983.471309375003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45983.471309375003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ref="G141:G204" ca="1" si="3">IFERROR(NOW()-F141,"")</f>
        <v>45983.471309375003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45983.471309375003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45983.471309375003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45983.471309375003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45983.471309375003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45983.471309375003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45983.471309375003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45983.471309375003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45983.471309375003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45983.471309375003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45983.471309375003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45983.471309375003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45983.471309375003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45983.471309375003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45983.471309375003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45983.471309375003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45983.471309375003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45983.471309375003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45983.471309375003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45983.471309375003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45983.471309375003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45983.471309375003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45983.471309375003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45983.471309375003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45983.471309375003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45983.471309375003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45983.471309375003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45983.471309375003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45983.471309375003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45983.471309375003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45983.471309375003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45983.471309375003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45983.471309375003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45983.471309375003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45983.471309375003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45983.471309375003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45983.471309375003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45983.471309375003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45983.471309375003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45983.471309375003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45983.471309375003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45983.471309375003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45983.471309375003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45983.471309375003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45983.471309375003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45983.471309375003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45983.471309375003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45983.471309375003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45983.471309375003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45983.471309375003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45983.471309375003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45983.471309375003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45983.471309375003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45983.471309375003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45983.471309375003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45983.471309375003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45983.471309375003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45983.471309375003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45983.471309375003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45983.471309375003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45983.471309375003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45983.471309375003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45983.471309375003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45983.471309375003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ref="G205:G268" ca="1" si="4">IFERROR(NOW()-F205,"")</f>
        <v>45983.471309375003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45983.471309375003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45983.471309375003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45983.471309375003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45983.471309375003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45983.471309375003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45983.471309375003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45983.471309375003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45983.471309375003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45983.471309375003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45983.471309375003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45983.471309375003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45983.471309375003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45983.471309375003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45983.471309375003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45983.471309375003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45983.471309375003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45983.471309375003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45983.471309375003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45983.471309375003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45983.471309375003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45983.471309375003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45983.471309375003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45983.471309375003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45983.471309375003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45983.471309375003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45983.471309375003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45983.471309375003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45983.471309375003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45983.471309375003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45983.471309375003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45983.471309375003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45983.471309375003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45983.471309375003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45983.471309375003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45983.471309375003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45983.471309375003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45983.471309375003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45983.471309375003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45983.471309375003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45983.471309375003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45983.471309375003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45983.471309375003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45983.471309375003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45983.471309375003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45983.471309375003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45983.471309375003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45983.471309375003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45983.471309375003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45983.471309375003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45983.471309375003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45983.471309375003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45983.471309375003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45983.471309375003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45983.471309375003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45983.471309375003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45983.471309375003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45983.471309375003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45983.471309375003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45983.471309375003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45983.471309375003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45983.471309375003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45983.471309375003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45983.471309375003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ref="G269:G332" ca="1" si="5">IFERROR(NOW()-F269,"")</f>
        <v>45983.471309375003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45983.471309375003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45983.471309375003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45983.471309375003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45983.471309375003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45983.471309375003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45983.471309375003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45983.471309375003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45983.471309375003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45983.471309375003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45983.471309375003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45983.471309375003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45983.471309375003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45983.471309375003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45983.471309375003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45983.471309375003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45983.471309375003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45983.471309375003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45983.471309375003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45983.471309375003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45983.471309375003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45983.471309375003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45983.471309375003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45983.471309375003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45983.471309375003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45983.471309375003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45983.471309375003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45983.471309375003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45983.471309375003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45983.471309375003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45983.471309375003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45983.471309375003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45983.471309375003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45983.471309375003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45983.471309375003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45983.471309375003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45983.471309375003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45983.471309375003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45983.471309375003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45983.471309375003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45983.471309375003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45983.471309375003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45983.471309375003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45983.471309375003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45983.471309375003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45983.471309375003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45983.471309375003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45983.471309375003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45983.471309375003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45983.471309375003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45983.471309375003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45983.471309375003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45983.471309375003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45983.471309375003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45983.471309375003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45983.471309375003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45983.471309375003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45983.471309375003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45983.471309375003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45983.471309375003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45983.471309375003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45983.471309375003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45983.471309375003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45983.471309375003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ref="G333:G396" ca="1" si="6">IFERROR(NOW()-F333,"")</f>
        <v>45983.471309375003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45983.471309375003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45983.471309375003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45983.471309375003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45983.471309375003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45983.471309375003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45983.471309375003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45983.471309375003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45983.471309375003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45983.471309375003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45983.471309375003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45983.471309375003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45983.471309375003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45983.471309375003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45983.471309375003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45983.471309375003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45983.471309375003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45983.471309375003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45983.471309375003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45983.471309375003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45983.471309375003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45983.471309375003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45983.471309375003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45983.471309375003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45983.471309375003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45983.471309375003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45983.471309375003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45983.471309375003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45983.471309375003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45983.471309375003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45983.471309375003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45983.471309375003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45983.471309375003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45983.471309375003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45983.471309375003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45983.471309375003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45983.471309375003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45983.471309375003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45983.471309375003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45983.471309375003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45983.471309375003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45983.471309375003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45983.471309375003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45983.471309375003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45983.471309375003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45983.471309375003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45983.471309375003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45983.471309375003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45983.471309375003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45983.471309375003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45983.471309375003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45983.471309375003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45983.471309375003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45983.471309375003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45983.471309375003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45983.471309375003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45983.471309375003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45983.471309375003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45983.471309375003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45983.471309375003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45983.471309375003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45983.471309375003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45983.471309375003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45983.471309375003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ref="G397:G442" ca="1" si="7">IFERROR(NOW()-F397,"")</f>
        <v>45983.471309375003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45983.471309375003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45983.471309375003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45983.471309375003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45983.471309375003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45983.471309375003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45983.471309375003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45983.471309375003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45983.471309375003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45983.471309375003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45983.471309375003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45983.471309375003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45983.471309375003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45983.471309375003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45983.471309375003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45983.471309375003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45983.471309375003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45983.471309375003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45983.471309375003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45983.471309375003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45983.471309375003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45983.471309375003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45983.471309375003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45983.471309375003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45983.471309375003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45983.471309375003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45983.471309375003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45983.471309375003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45983.471309375003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45983.471309375003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45983.471309375003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45983.471309375003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45983.471309375003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45983.471309375003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45983.471309375003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45983.471309375003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45983.471309375003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45983.471309375003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45983.471309375003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45983.471309375003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45983.471309375003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45983.471309375003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45983.471309375003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45983.471309375003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45983.471309375003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45983.471309375003</v>
      </c>
      <c r="H442" s="95"/>
      <c r="I442" s="113" t="str">
        <f>IFERROR(VLOOKUP(D442,DB!A:F,6,0),"")</f>
        <v/>
      </c>
      <c r="J442" s="113" t="str">
        <f>IFERROR(VLOOKUP(D442,DB!A:G,7,0),"")</f>
        <v/>
      </c>
      <c r="K442" s="97"/>
      <c r="L442" s="91" t="str">
        <f>IFERROR(VLOOKUP(D442,DB!A:I,9,0),"")</f>
        <v/>
      </c>
    </row>
  </sheetData>
  <dataValidations count="2">
    <dataValidation allowBlank="1" showInputMessage="1" showErrorMessage="1" sqref="E1" xr:uid="{A4F81451-56CC-4543-9497-104C4E44EE4B}"/>
    <dataValidation type="list" allowBlank="1" showInputMessage="1" showErrorMessage="1" sqref="E2:E4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opLeftCell="C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91.639249189815018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57.282432060186693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34.810198263890925</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5.9565061342655099</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2.0980107638897607</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39100</v>
      </c>
      <c r="F7" s="128">
        <v>45982.768553240741</v>
      </c>
      <c r="G7" s="111">
        <f ca="1">IFERROR(NOW()-F7,"")</f>
        <v>0.70275613426201744</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33244</v>
      </c>
      <c r="E8" s="109" t="s">
        <v>39021</v>
      </c>
      <c r="F8" s="128">
        <v>45983.461678240739</v>
      </c>
      <c r="G8" s="111">
        <f ca="1">IFERROR(NOW()-F8,"")</f>
        <v>9.6311342640547082E-3</v>
      </c>
      <c r="H8" s="128">
        <v>45983.455752314818</v>
      </c>
      <c r="I8" s="109" t="str">
        <f>IFERROR(VLOOKUP(D8,DB!A:F,6,0),"")</f>
        <v>SCECO</v>
      </c>
      <c r="J8" s="109" t="str">
        <f>IFERROR(VLOOKUP(D8,DB!A:G,7,0),"")</f>
        <v>Dead</v>
      </c>
      <c r="K8" s="109" t="s">
        <v>39124</v>
      </c>
      <c r="L8" s="109" t="str">
        <f>IFERROR(VLOOKUP(D8,DB!A:I,9,0),"")</f>
        <v>Latis</v>
      </c>
    </row>
    <row r="9" spans="1:13">
      <c r="A9" s="109"/>
      <c r="B9" s="109" t="str">
        <f>IFERROR(VLOOKUP(D9,DB!A:K,11,0),"")</f>
        <v/>
      </c>
      <c r="C9" s="109"/>
      <c r="D9"/>
      <c r="E9" s="109"/>
      <c r="F9" s="109"/>
      <c r="G9" s="111">
        <f ca="1">IFERROR(NOW()-F9,"")</f>
        <v>45983.471309375003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45983.471309375003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45983.471309375003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45983.471309375003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45983.471309375003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45983.471309375003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45983.471309375003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45983.471309375003</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45983.471309375003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45983.471309375003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45983.471309375003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45983.471309375003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45983.471309375003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45983.471309375003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45983.471309375003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45983.471309375003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45983.471309375003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45983.471309375003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45983.471309375003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45983.471309375003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45983.471309375003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45983.471309375003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45983.471309375003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45983.471309375003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45983.471309375003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45983.471309375003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45983.471309375003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45983.471309375003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45983.471309375003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45983.471309375003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45983.471309375003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45983.471309375003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45983.471309375003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45983.471309375003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45983.471309375003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45983.471309375003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45983.471309375003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45983.471309375003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45983.471309375003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45983.471309375003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45983.471309375003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45983.471309375003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45983.471309375003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45983.471309375003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45983.471309375003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45983.471309375003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45983.471309375003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45983.471309375003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45983.471309375003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45983.471309375003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45983.471309375003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45983.471309375003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45983.471309375003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45983.471309375003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45983.471309375003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45983.471309375003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45983.471309375003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45983.471309375003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45983.471309375003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45983.471309375003</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45983.471309375003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45983.471309375003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45983.471309375003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45983.471309375003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45983.471309375003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45983.471309375003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45983.471309375003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45983.471309375003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45983.471309375003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45983.471309375003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45983.471309375003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45983.471309375003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45983.471309375003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45983.471309375003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45983.471309375003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45983.471309375003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45983.471309375003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45983.471309375003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45983.471309375003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45983.471309375003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45983.471309375003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45983.471309375003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45983.471309375003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45983.471309375003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45983.471309375003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45983.471309375003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45983.471309375003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45983.471309375003</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39125</v>
      </c>
      <c r="B2" s="119" t="str">
        <f>IFERROR(VLOOKUP(D2,DB!A:K,11,0),"")</f>
        <v>R6</v>
      </c>
      <c r="C2" s="120">
        <v>1</v>
      </c>
      <c r="D2" s="119" t="s">
        <v>31093</v>
      </c>
      <c r="E2" s="109" t="s">
        <v>39021</v>
      </c>
      <c r="F2" s="150">
        <v>45983.404386574075</v>
      </c>
      <c r="G2" s="104">
        <f t="shared" ref="G2:G19" ca="1" si="0">IFERROR(NOW()-F2,"-")</f>
        <v>6.6922800928296056E-2</v>
      </c>
      <c r="H2" s="150">
        <v>45983.398530092592</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R6</v>
      </c>
      <c r="C3" s="120">
        <v>6</v>
      </c>
      <c r="D3" s="151" t="s">
        <v>30925</v>
      </c>
      <c r="E3" s="109"/>
      <c r="F3" s="121"/>
      <c r="G3" s="104">
        <f t="shared" ca="1" si="0"/>
        <v>45983.471309375003</v>
      </c>
      <c r="H3" s="121"/>
      <c r="I3" s="119" t="str">
        <f>IFERROR(VLOOKUP(D3,DB!A:F,6,0),"")</f>
        <v>SCECO</v>
      </c>
      <c r="J3" s="119" t="str">
        <f>IFERROR(VLOOKUP(D3,DB!A:G,7,0),"")</f>
        <v>Dead</v>
      </c>
      <c r="K3" s="122"/>
      <c r="L3" s="123" t="str">
        <f>IFERROR(VLOOKUP(D3,DB!A:I,9,0),"")</f>
        <v>Latis</v>
      </c>
    </row>
    <row r="4" spans="1:16382" ht="31.5" customHeight="1">
      <c r="A4" s="118"/>
      <c r="B4" s="119" t="str">
        <f>IFERROR(VLOOKUP(D4,DB!A:K,11,0),"")</f>
        <v/>
      </c>
      <c r="C4" s="120"/>
      <c r="D4" s="119"/>
      <c r="E4" s="109"/>
      <c r="F4" s="121"/>
      <c r="G4" s="104">
        <f t="shared" ca="1" si="0"/>
        <v>45983.471309375003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45983.471309375003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45983.471309375003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45983.471309375003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45983.471309375003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45983.471309375003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45983.471309375003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45983.471309375003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45983.471309375003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45983.471309375003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45983.471309375003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45983.471309375003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45983.471309375003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45983.471309375003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45983.471309375003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45983.471309375003</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2025-11-22T08:19:27Z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