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35" documentId="120_S{2AC9BD13-BADA-5192-A53E-5A8FF88502F6}" xr6:coauthVersionLast="47" xr6:coauthVersionMax="47" xr10:uidLastSave="{2D357B51-58A4-499D-A105-6BB63EC88B0E}"/>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<sst xmlns="http://schemas.openxmlformats.org/spreadsheetml/2006/main" count="180299" uniqueCount="39129">
  <si>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</si>
  <si>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</si>
  <si>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</si>
  <si>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</si>
  <si>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</si>
  <si>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</si>
  <si>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</si>
  <si>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</si>
  <si>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</si>
  <si>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</si>
  <si>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</si>
  <si>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</si>
  <si>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</si>
  <si>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</si>
  <si>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</si>
  <si>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</si>
  <si>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</si>
  <si>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</si>
  <si>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</si>
  <si>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</si>
  <si>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</si>
  <si>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</si>
  <si>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</si>
  <si>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</si>
  <si>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</si>
  <si>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</si>
  <si>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</si>
  <si>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</si>
  <si>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</si>
  <si>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</si>
  <si>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</si>
  <si>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</si>
  <si>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</si>
  <si>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</si>
  <si>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</si>
  <si>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</si>
  <si>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</si>
  <si>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</si>
  <si>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</si>
  <si>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</si>
  <si>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</si>
  <si>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</si>
  <si>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</si>
  <si>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</si>
  <si>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</si>
  <si>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</si>
  <si>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</si>
  <si>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</si>
  <si>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</si>
  <si>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</si>
  <si>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</si>
  <si>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</si>
  <si>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</si>
  <si>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</si>
  <si>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</si>
  <si>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</si>
  <si>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</si>
  <si>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</si>
  <si>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</si>
  <si>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</si>
  <si>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</si>
  <si>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</si>
  <si>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</si>
  <si>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</si>
  <si>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</si>
  <si>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</si>
  <si>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</si>
  <si>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</si>
  <si>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</si>
  <si>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</si>
  <si>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</si>
  <si>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</si>
  <si>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</si>
  <si>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</si>
  <si>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</si>
  <si>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</si>
  <si>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</si>
  <si>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</si>
  <si>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</si>
  <si>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</si>
  <si>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</si>
  <si>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</si>
  <si>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</si>
  <si>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</si>
  <si>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</si>
  <si>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</si>
  <si>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</si>
  <si>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</si>
  <si>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</si>
  <si>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</si>
  <si>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</si>
  <si>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</si>
  <si>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</si>
  <si>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</si>
  <si>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</si>
  <si>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</si>
  <si>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</si>
  <si>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</si>
  <si>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</si>
  <si>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</si>
  <si>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</si>
  <si>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</si>
  <si>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</si>
  <si>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</si>
  <si>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</si>
  <si>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</si>
  <si>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</si>
  <si>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</si>
  <si>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</si>
  <si>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</si>
  <si>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</si>
  <si>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</si>
  <si>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</si>
  <si>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</si>
  <si>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</si>
  <si>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</si>
  <si>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</si>
  <si>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</si>
  <si>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</si>
  <si>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</si>
  <si>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</si>
  <si>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</si>
  <si>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</si>
  <si>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</si>
  <si>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</si>
  <si>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</si>
  <si>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</si>
  <si>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</si>
  <si>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</si>
  <si>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</si>
  <si>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</si>
  <si>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</si>
  <si>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</si>
  <si>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</si>
  <si>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</si>
  <si>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</si>
  <si>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</si>
  <si>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</si>
  <si>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</si>
  <si>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</si>
  <si>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</si>
  <si>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</si>
  <si>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</si>
  <si>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</si>
  <si>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</si>
  <si>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</si>
  <si>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</si>
  <si>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</si>
  <si>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</si>
  <si>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</si>
  <si>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</si>
  <si>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</si>
  <si>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</si>
  <si>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</si>
  <si>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</si>
  <si>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</si>
  <si>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</si>
  <si>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</si>
  <si>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</si>
  <si>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</si>
  <si>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</si>
  <si>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</si>
  <si>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</si>
  <si>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</si>
  <si>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</si>
  <si>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</si>
  <si>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</si>
  <si>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</si>
  <si>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</si>
  <si>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</si>
  <si>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</si>
  <si>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</si>
  <si>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</si>
  <si>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</si>
  <si>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</si>
  <si>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</si>
  <si>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</si>
  <si>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</si>
  <si>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</si>
  <si>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</si>
  <si>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</si>
  <si>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</si>
  <si>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</si>
  <si>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</si>
  <si>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</si>
  <si>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</si>
  <si>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</si>
  <si>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</si>
  <si>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</si>
  <si>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</si>
  <si>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</si>
  <si>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</si>
  <si>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</si>
  <si>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</si>
  <si>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</si>
  <si>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</si>
  <si>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</si>
  <si>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</si>
  <si>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</si>
  <si>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</si>
  <si>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</si>
  <si>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</si>
  <si>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</si>
  <si>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</si>
  <si>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</si>
  <si>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</si>
  <si>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</si>
  <si>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</si>
  <si>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</si>
  <si>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</si>
  <si>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</si>
  <si>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</si>
  <si>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</si>
  <si>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</si>
  <si>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</si>
  <si>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</si>
  <si>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</si>
  <si>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</si>
  <si>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</si>
  <si>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</si>
  <si>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</si>
  <si>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</si>
  <si>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</si>
  <si>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</si>
  <si>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</si>
  <si>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</si>
  <si>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</si>
  <si>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</si>
  <si>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</si>
  <si>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</si>
  <si>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</si>
  <si>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</si>
  <si>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</si>
  <si>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</si>
  <si>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</si>
  <si>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</si>
  <si>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</si>
  <si>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</si>
  <si>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</si>
  <si>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</si>
  <si>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</si>
  <si>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</si>
  <si>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</si>
  <si>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</si>
  <si>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</si>
  <si>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</si>
  <si>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</si>
  <si>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</si>
  <si>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</si>
  <si>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</si>
  <si>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</si>
  <si>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</si>
  <si>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</si>
  <si>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</si>
  <si>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</si>
  <si>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</si>
  <si>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</si>
  <si>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</si>
  <si>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</si>
  <si>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</si>
  <si>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</si>
  <si>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</si>
  <si>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</si>
  <si>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</si>
  <si>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</si>
  <si>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</si>
  <si>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</si>
  <si>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</si>
  <si>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</si>
  <si>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</si>
  <si>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</si>
  <si>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</si>
  <si>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</si>
  <si>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</si>
  <si>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</si>
  <si>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</si>
  <si>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</si>
  <si>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</si>
  <si>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</si>
  <si>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</si>
  <si>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</si>
  <si>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</si>
  <si>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</si>
  <si>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</si>
  <si>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</si>
  <si>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</si>
  <si>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</si>
  <si>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</si>
  <si>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</si>
  <si>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</si>
  <si>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</si>
  <si>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</si>
  <si>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</si>
  <si>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</si>
  <si>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</si>
  <si>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</si>
  <si>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</si>
  <si>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</si>
  <si>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</si>
  <si>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</si>
  <si>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</si>
  <si>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</si>
  <si>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</si>
  <si>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</si>
  <si>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</si>
  <si>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</si>
  <si>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</si>
  <si>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</si>
  <si>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</si>
  <si>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</si>
  <si>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</si>
  <si>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</si>
  <si>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</si>
  <si>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</si>
  <si>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</si>
  <si>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</si>
  <si>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</si>
  <si>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</si>
  <si>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</si>
  <si>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</si>
  <si>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</si>
  <si>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</si>
  <si>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</si>
  <si>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</si>
  <si>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</si>
  <si>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</si>
  <si>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</si>
  <si>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</si>
  <si>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</si>
  <si>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</si>
  <si>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</si>
  <si>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</si>
  <si>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</si>
  <si>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</si>
  <si>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</si>
  <si>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</si>
  <si>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</si>
  <si>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</si>
  <si>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</si>
  <si>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</si>
  <si>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</si>
  <si>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</si>
  <si>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</si>
  <si>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</si>
  <si>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</si>
  <si>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</si>
  <si>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</si>
  <si>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</si>
  <si>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</si>
  <si>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</si>
  <si>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</si>
  <si>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</si>
  <si>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</si>
  <si>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</si>
  <si>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</si>
  <si>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</si>
  <si>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</si>
  <si>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</si>
  <si>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</si>
  <si>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</si>
  <si>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</si>
  <si>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</si>
  <si>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</si>
  <si>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</si>
  <si>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</si>
  <si>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</si>
  <si>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</si>
  <si>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</si>
  <si>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</si>
  <si>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</si>
  <si>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</si>
  <si>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</si>
  <si>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</si>
  <si>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</si>
  <si>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</si>
  <si>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</si>
  <si>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</si>
  <si>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</si>
  <si>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</si>
  <si>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</si>
  <si>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</si>
  <si>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</si>
  <si>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</si>
  <si>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</si>
  <si>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</si>
  <si>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</si>
  <si>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</si>
  <si>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</si>
  <si>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</si>
  <si>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</si>
  <si>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</si>
  <si>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</si>
  <si>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</si>
  <si>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</si>
  <si>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</si>
  <si>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</si>
  <si>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</si>
  <si>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</si>
  <si>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</si>
  <si>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</si>
  <si>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</si>
  <si>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</si>
  <si>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</si>
  <si>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</si>
  <si>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</si>
  <si>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</si>
  <si>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</si>
  <si>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</si>
  <si>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</si>
  <si>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</si>
  <si>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</si>
  <si>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</si>
  <si>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</si>
  <si>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</si>
  <si>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</si>
  <si>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</si>
  <si>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</si>
  <si>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</si>
  <si>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</si>
  <si>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</si>
  <si>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</si>
  <si>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</si>
  <si>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</si>
  <si>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</si>
  <si>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</si>
  <si>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</si>
  <si>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</si>
  <si>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</si>
  <si>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</si>
  <si>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</si>
  <si>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</si>
  <si>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</si>
  <si>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</si>
  <si>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</si>
  <si>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</si>
  <si>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</si>
  <si>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</si>
  <si>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</si>
  <si>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</si>
  <si>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</si>
  <si>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</si>
  <si>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</si>
  <si>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</si>
  <si>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</si>
  <si>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</si>
  <si>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</si>
  <si>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</si>
  <si>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</si>
  <si>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</si>
  <si>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</si>
  <si>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</si>
  <si>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</si>
  <si>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</si>
  <si>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</si>
  <si>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</si>
  <si>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</si>
  <si>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</si>
  <si>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</si>
  <si>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</si>
  <si>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</si>
  <si>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</si>
  <si>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</si>
  <si>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</si>
  <si>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</si>
  <si>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</si>
  <si>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</si>
  <si>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</si>
  <si>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</si>
  <si>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</si>
  <si>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</si>
  <si>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</si>
  <si>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</si>
  <si>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</si>
  <si>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</si>
  <si>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</si>
  <si>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</si>
  <si>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</si>
  <si>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</si>
  <si>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</si>
  <si>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</si>
  <si>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</si>
  <si>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</si>
  <si>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</si>
  <si>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</si>
  <si>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</si>
  <si>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</si>
  <si>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</si>
  <si>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</si>
  <si>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</si>
  <si>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</si>
  <si>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</si>
  <si>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</si>
  <si>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</si>
  <si>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</si>
  <si>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</si>
  <si>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</si>
  <si>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</si>
  <si>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</si>
  <si>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</si>
  <si>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</si>
  <si>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</si>
  <si>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</si>
  <si>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</si>
  <si>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</si>
  <si>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</si>
  <si>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</si>
  <si>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</si>
  <si>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</si>
  <si>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</si>
  <si>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</si>
  <si>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</si>
  <si>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</si>
  <si>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</si>
  <si>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</si>
  <si>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</si>
  <si>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</si>
  <si>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</si>
  <si>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</si>
  <si>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</si>
  <si>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</si>
  <si>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</si>
  <si>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</si>
  <si>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</si>
  <si>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</si>
  <si>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</si>
  <si>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</si>
  <si>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</si>
  <si>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</si>
  <si>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</si>
  <si>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</si>
  <si>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</si>
  <si>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</si>
  <si>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</si>
  <si>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</si>
  <si>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</si>
  <si>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</si>
  <si>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</si>
  <si>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</si>
  <si>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</si>
  <si>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</si>
  <si>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</si>
  <si>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</si>
  <si>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</si>
  <si>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</si>
  <si>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</si>
  <si>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</si>
  <si>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</si>
  <si>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</si>
  <si>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</si>
  <si>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</si>
  <si>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</si>
  <si>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</si>
  <si>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</si>
  <si>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</si>
  <si>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</si>
  <si>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</si>
  <si>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</si>
  <si>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</si>
  <si>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</si>
  <si>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</si>
  <si>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</si>
  <si>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</si>
  <si>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</si>
  <si>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</si>
  <si>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</si>
  <si>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</si>
  <si>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</si>
  <si>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</si>
  <si>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</si>
  <si>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</si>
  <si>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</si>
  <si>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</si>
  <si>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</si>
  <si>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</si>
  <si>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</si>
  <si>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</si>
  <si>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</si>
  <si>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</si>
  <si>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</si>
  <si>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</si>
  <si>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</si>
  <si>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</si>
  <si>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</si>
  <si>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</si>
  <si>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</si>
  <si>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</si>
  <si>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</si>
  <si>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</si>
  <si>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</si>
  <si>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</si>
  <si>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</si>
  <si>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</si>
  <si>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</si>
  <si>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</si>
  <si>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</si>
  <si>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</si>
  <si>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</si>
  <si>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</si>
  <si>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</si>
  <si>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</si>
  <si>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</si>
  <si>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</si>
  <si>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</si>
  <si>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</si>
  <si>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</si>
  <si>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</si>
  <si>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</si>
  <si>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</si>
  <si>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</si>
  <si>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</si>
  <si>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</si>
  <si>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</si>
  <si>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</si>
  <si>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</si>
  <si>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</si>
  <si>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</si>
  <si>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</si>
  <si>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</si>
  <si>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</si>
  <si>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</si>
  <si>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</si>
  <si>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</si>
  <si>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</si>
  <si>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</si>
  <si>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</si>
  <si>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</si>
  <si>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</si>
  <si>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</si>
  <si>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</si>
  <si>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</si>
  <si>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</si>
  <si>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</si>
  <si>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</si>
  <si>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</si>
  <si>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</si>
  <si>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</si>
  <si>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</si>
  <si>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</si>
  <si>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</si>
  <si>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</si>
  <si>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</si>
  <si>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</si>
  <si>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</si>
  <si>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</si>
  <si>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</si>
  <si>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</si>
  <si>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</si>
  <si>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</si>
  <si>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</si>
  <si>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</si>
  <si>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</si>
  <si>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</si>
  <si>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</si>
  <si>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</si>
  <si>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</si>
  <si>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</si>
  <si>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</si>
  <si>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</si>
  <si>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</si>
  <si>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</si>
  <si>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</si>
  <si>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</si>
  <si>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</si>
  <si>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</si>
  <si>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</si>
  <si>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</si>
  <si>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</si>
  <si>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</si>
  <si>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</si>
  <si>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</si>
  <si>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</si>
  <si>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</si>
  <si>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</si>
  <si>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</si>
  <si>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</si>
  <si>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</si>
  <si>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</si>
  <si>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</si>
  <si>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</si>
  <si>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</si>
  <si>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</si>
  <si>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</si>
  <si>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</si>
  <si>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</si>
  <si>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</si>
  <si>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</si>
  <si>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</si>
  <si>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</si>
  <si>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</si>
  <si>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</si>
  <si>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</si>
  <si>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</si>
  <si>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</si>
  <si>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</si>
  <si>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</si>
  <si>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</si>
  <si>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</si>
  <si>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</si>
  <si>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</si>
  <si>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</si>
  <si>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</si>
  <si>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</si>
  <si>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</si>
  <si>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</si>
  <si>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</si>
  <si>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</si>
  <si>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</si>
  <si>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</si>
  <si>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</si>
  <si>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</si>
  <si>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</si>
  <si>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</si>
  <si>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</si>
  <si>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</si>
  <si>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</si>
  <si>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</si>
  <si>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</si>
  <si>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</si>
  <si>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</si>
  <si>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</si>
  <si>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</si>
  <si>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</si>
  <si>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</si>
  <si>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</si>
  <si>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</si>
  <si>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</si>
  <si>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</si>
  <si>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</si>
  <si>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</si>
  <si>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</si>
  <si>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</si>
  <si>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</si>
  <si>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</si>
  <si>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</si>
  <si>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</si>
  <si>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</si>
  <si>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</si>
  <si>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</si>
  <si>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</si>
  <si>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</si>
  <si>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</si>
  <si>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</si>
  <si>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</si>
  <si>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</si>
  <si>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</si>
  <si>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</si>
  <si>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</si>
  <si>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</si>
  <si>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</si>
  <si>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</si>
  <si>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</si>
  <si>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</si>
  <si>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</si>
  <si>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</si>
  <si>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</si>
  <si>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</si>
  <si>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</si>
  <si>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</si>
  <si>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</si>
  <si>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</si>
  <si>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</si>
  <si>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</si>
  <si>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</si>
  <si>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</si>
  <si>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</si>
  <si>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</si>
  <si>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</si>
  <si>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</si>
  <si>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</si>
  <si>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</si>
  <si>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</si>
  <si>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</si>
  <si>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</si>
  <si>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</si>
  <si>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</si>
  <si>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</si>
  <si>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</si>
  <si>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</si>
  <si>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</si>
  <si>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</si>
  <si>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</si>
  <si>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</si>
  <si>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</si>
  <si>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</si>
  <si>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</si>
  <si>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</si>
  <si>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</si>
  <si>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</si>
  <si>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</si>
  <si>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</si>
  <si>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</si>
  <si>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</si>
  <si>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</si>
  <si>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</si>
  <si>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</si>
  <si>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</si>
  <si>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</si>
  <si>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</si>
  <si>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</si>
  <si>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</si>
  <si>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</si>
  <si>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</si>
  <si>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</si>
  <si>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</si>
  <si>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</si>
  <si>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</si>
  <si>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</si>
  <si>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</si>
  <si>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</si>
  <si>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</si>
  <si>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</si>
  <si>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</si>
  <si>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</si>
  <si>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</si>
  <si>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</si>
  <si>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</si>
  <si>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</si>
  <si>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</si>
  <si>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</si>
  <si>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</si>
  <si>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</si>
  <si>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</si>
  <si>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</si>
  <si>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</si>
  <si>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</si>
  <si>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</si>
  <si>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</si>
  <si>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</si>
  <si>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</si>
  <si>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</si>
  <si>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</si>
  <si>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</si>
  <si>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</si>
  <si>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</si>
  <si>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</si>
  <si>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</si>
  <si>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</si>
  <si>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</si>
  <si>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</si>
  <si>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</si>
  <si>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</si>
  <si>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</si>
  <si>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</si>
  <si>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</si>
  <si>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</si>
  <si>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</si>
  <si>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</si>
  <si>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</si>
  <si>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</si>
  <si>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</si>
  <si>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</si>
  <si>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</si>
  <si>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</si>
  <si>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</si>
  <si>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</si>
  <si>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</si>
  <si>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</si>
  <si>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</si>
  <si>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</si>
  <si>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</si>
  <si>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</si>
  <si>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</si>
  <si>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</si>
  <si>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</si>
  <si>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</si>
  <si>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</si>
  <si>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</si>
  <si>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</si>
  <si>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</si>
  <si>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</si>
  <si>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</si>
  <si>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</si>
  <si>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</si>
  <si>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</si>
  <si>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</si>
  <si>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</si>
  <si>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</si>
  <si>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</si>
  <si>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</si>
  <si>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</si>
  <si>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</si>
  <si>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</si>
  <si>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</si>
  <si>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</si>
  <si>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</si>
  <si>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</si>
  <si>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</si>
  <si>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</si>
  <si>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</si>
  <si>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</si>
  <si>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</si>
  <si>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</si>
  <si>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</si>
  <si>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</si>
  <si>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</si>
  <si>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</si>
  <si>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</si>
  <si>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</si>
  <si>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</si>
  <si>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</si>
  <si>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</si>
  <si>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</si>
  <si>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</si>
  <si>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</si>
  <si>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</si>
  <si>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</si>
  <si>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</si>
  <si>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</si>
  <si>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</si>
  <si>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</si>
  <si>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</si>
  <si>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</si>
  <si>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</si>
  <si>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</si>
  <si>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</si>
  <si>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</si>
  <si>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</si>
  <si>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</si>
  <si>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</si>
  <si>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</si>
  <si>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</si>
  <si>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</si>
  <si>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</si>
  <si>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</si>
  <si>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</si>
  <si>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</si>
  <si>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</si>
  <si>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</si>
  <si>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</si>
  <si>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</si>
  <si>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</si>
  <si>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</si>
  <si>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</si>
  <si>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</si>
  <si>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</si>
  <si>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</si>
  <si>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</si>
  <si>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</si>
  <si>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</si>
  <si>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</si>
  <si>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</si>
  <si>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</si>
  <si>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</si>
  <si>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</si>
  <si>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</si>
  <si>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</si>
  <si>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</si>
  <si>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</si>
  <si>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</si>
  <si>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</si>
  <si>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</si>
  <si>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</si>
  <si>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</si>
  <si>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</si>
  <si>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</si>
  <si>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</si>
  <si>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</si>
  <si>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</si>
  <si>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</si>
  <si>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</si>
  <si>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</si>
  <si>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</si>
  <si>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</si>
  <si>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</si>
  <si>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</si>
  <si>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</si>
  <si>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</si>
  <si>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</si>
  <si>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</si>
  <si>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</si>
  <si>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</si>
  <si>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</si>
  <si>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</si>
  <si>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</si>
  <si>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</si>
  <si>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</si>
  <si>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</si>
  <si>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</si>
  <si>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</si>
  <si>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</si>
  <si>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</si>
  <si>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</si>
  <si>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</si>
  <si>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</si>
  <si>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</si>
  <si>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</si>
  <si>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</si>
  <si>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</si>
  <si>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</si>
  <si>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</si>
  <si>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</si>
  <si>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</si>
  <si>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</si>
  <si>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</si>
  <si>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</si>
  <si>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</si>
  <si>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</si>
  <si>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</si>
  <si>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</si>
  <si>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</si>
  <si>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</si>
  <si>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</si>
  <si>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</si>
  <si>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</si>
  <si>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</si>
  <si>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</si>
  <si>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</si>
  <si>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</si>
  <si>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</si>
  <si>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</si>
  <si>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</si>
  <si>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</si>
  <si>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</si>
  <si>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</si>
  <si>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</si>
  <si>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</si>
  <si>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</si>
  <si>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</si>
  <si>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</si>
  <si>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</si>
  <si>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</si>
  <si>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</si>
  <si>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</si>
  <si>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</si>
  <si>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</si>
  <si>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</si>
  <si>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</si>
  <si>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</si>
  <si>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</si>
  <si>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</si>
  <si>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</si>
  <si>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</si>
  <si>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</si>
  <si>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</si>
  <si>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</si>
  <si>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</si>
  <si>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</si>
  <si>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</si>
  <si>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</si>
  <si>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</si>
  <si>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</si>
  <si>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</si>
  <si>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</si>
  <si>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</si>
  <si>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</si>
  <si>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</si>
  <si>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</si>
  <si>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</si>
  <si>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</si>
  <si>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</si>
  <si>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</si>
  <si>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</si>
  <si>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</si>
  <si>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</si>
  <si>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</si>
  <si>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</si>
  <si>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</si>
  <si>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</si>
  <si>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</si>
  <si>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</si>
  <si>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</si>
  <si>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</si>
  <si>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</si>
  <si>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</si>
  <si>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</si>
  <si>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</si>
  <si>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</si>
  <si>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</si>
  <si>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</si>
  <si>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</si>
  <si>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</si>
  <si>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</si>
  <si>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</si>
  <si>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</si>
  <si>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</si>
  <si>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</si>
  <si>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</si>
  <si>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</si>
  <si>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</si>
  <si>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</si>
  <si>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</si>
  <si>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</si>
  <si>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</si>
  <si>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</si>
  <si>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</si>
  <si>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</si>
  <si>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</si>
  <si>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</si>
  <si>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</si>
  <si>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</si>
  <si>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</si>
  <si>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</si>
  <si>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</si>
  <si>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</si>
  <si>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</si>
  <si>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</si>
  <si>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</si>
  <si>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</si>
  <si>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</si>
  <si>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</si>
  <si>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</si>
  <si>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</si>
  <si>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</si>
  <si>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</si>
  <si>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</si>
  <si>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</si>
  <si>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</si>
  <si>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</si>
  <si>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</si>
  <si>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</si>
  <si>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</si>
  <si>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</si>
  <si>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</si>
  <si>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</si>
  <si>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</si>
  <si>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</si>
  <si>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</si>
  <si>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</si>
  <si>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</si>
  <si>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</si>
  <si>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</si>
  <si>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</si>
  <si>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</si>
  <si>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</si>
  <si>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</si>
  <si>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</si>
  <si>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</si>
  <si>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</si>
  <si>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</si>
  <si>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</si>
  <si>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</si>
  <si>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</si>
  <si>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</si>
  <si>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</si>
  <si>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</si>
  <si>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</si>
  <si>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</si>
  <si>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</si>
  <si>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</si>
  <si>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</si>
  <si>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</si>
  <si>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</si>
  <si>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</si>
  <si>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</si>
  <si>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</si>
  <si>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</si>
  <si>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</si>
  <si>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</si>
  <si>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</si>
  <si>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</si>
  <si>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</si>
  <si>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</si>
  <si>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</si>
  <si>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</si>
  <si>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</si>
  <si>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</si>
  <si>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</si>
  <si>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</si>
  <si>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</si>
  <si>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</si>
  <si>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</si>
  <si>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</si>
  <si>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</si>
  <si>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</si>
  <si>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</si>
  <si>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</si>
  <si>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</si>
  <si>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</si>
  <si>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</si>
  <si>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</si>
  <si>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</si>
  <si>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</si>
  <si>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</si>
  <si>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</si>
  <si>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</si>
  <si>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</si>
  <si>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</si>
  <si>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</si>
  <si>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</si>
  <si>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</si>
  <si>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</si>
  <si>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</si>
  <si>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</si>
  <si>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</si>
  <si>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</si>
  <si>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</si>
  <si>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</si>
  <si>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</si>
  <si>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</si>
  <si>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</si>
  <si>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</si>
  <si>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</si>
  <si>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</si>
  <si>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</si>
  <si>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</si>
  <si>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</si>
  <si>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</si>
  <si>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</si>
  <si>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</si>
  <si>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</si>
  <si>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</si>
  <si>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</si>
  <si>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</si>
  <si>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</si>
  <si>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</si>
  <si>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</si>
  <si>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</si>
  <si>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</si>
  <si>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</si>
  <si>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</si>
  <si>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</si>
  <si>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</si>
  <si>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</si>
  <si>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</si>
  <si>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</si>
  <si>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</si>
  <si>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</si>
  <si>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</si>
  <si>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</si>
  <si>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</si>
  <si>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</si>
  <si>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</si>
  <si>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</si>
  <si>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</si>
  <si>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</si>
  <si>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</si>
  <si>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</si>
  <si>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</si>
  <si>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</si>
  <si>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</si>
  <si>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</si>
  <si>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</si>
  <si>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</si>
  <si>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</si>
  <si>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</si>
  <si>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</si>
  <si>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</si>
  <si>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</si>
  <si>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</si>
  <si>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</si>
  <si>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</si>
  <si>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</si>
  <si>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</si>
  <si>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</si>
  <si>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</si>
  <si>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</si>
  <si>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</si>
  <si>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</si>
  <si>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</si>
  <si>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</si>
  <si>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</si>
  <si>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</si>
  <si>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</si>
  <si>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</si>
  <si>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</si>
  <si>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</si>
  <si>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</si>
  <si>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</si>
  <si>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</si>
  <si>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</si>
  <si>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</si>
  <si>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</si>
  <si>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</si>
  <si>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</si>
  <si>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</si>
  <si>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</si>
  <si>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</si>
  <si>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</si>
  <si>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</si>
  <si>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</si>
  <si>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</si>
  <si>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</si>
  <si>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</si>
  <si>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</si>
  <si>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</si>
  <si>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</si>
  <si>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</si>
  <si>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</si>
  <si>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</si>
  <si>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</si>
  <si>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</si>
  <si>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</si>
  <si>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</si>
  <si>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</si>
  <si>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</si>
  <si>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</si>
  <si>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</si>
  <si>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</si>
  <si>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</si>
  <si>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</si>
  <si>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</si>
  <si>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</si>
  <si>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</si>
  <si>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</si>
  <si>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</si>
  <si>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</si>
  <si>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</si>
  <si>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</si>
  <si>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</si>
  <si>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</si>
  <si>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</si>
  <si>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</si>
  <si>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</si>
  <si>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</si>
  <si>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</si>
  <si>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</si>
  <si>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</si>
  <si>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</si>
  <si>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</si>
  <si>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</si>
  <si>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</si>
  <si>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</si>
  <si>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</si>
  <si>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</si>
  <si>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</si>
  <si>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</si>
  <si>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</si>
  <si>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</si>
  <si>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</si>
  <si>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</si>
  <si>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</si>
  <si>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</si>
  <si>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</si>
  <si>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</si>
  <si>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</si>
  <si>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</si>
  <si>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</si>
  <si>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</si>
  <si>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</si>
  <si>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</si>
  <si>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</si>
  <si>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</si>
  <si>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</si>
  <si>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</si>
  <si>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</si>
  <si>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</si>
  <si>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</si>
  <si>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</si>
  <si>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</si>
  <si>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</si>
  <si>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</si>
  <si>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</si>
  <si>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</si>
  <si>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</si>
  <si>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</si>
  <si>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</si>
  <si>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</si>
  <si>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</si>
  <si>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</si>
  <si>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</si>
  <si>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</si>
  <si>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</si>
  <si>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</si>
  <si>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</si>
  <si>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</si>
  <si>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</si>
  <si>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</si>
  <si>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</si>
  <si>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</si>
  <si>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</si>
  <si>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</si>
  <si>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</si>
  <si>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</si>
  <si>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</si>
  <si>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</si>
  <si>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</si>
  <si>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</si>
  <si>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</si>
  <si>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</si>
  <si>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</si>
  <si>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</si>
  <si>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</si>
  <si>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</si>
  <si>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</si>
  <si>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</si>
  <si>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</si>
  <si>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</si>
  <si>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</si>
  <si>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</si>
  <si>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</si>
  <si>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</si>
  <si>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</si>
  <si>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</si>
  <si>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</si>
  <si>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</si>
  <si>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</si>
  <si>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</si>
  <si>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</si>
  <si>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</si>
  <si>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</si>
  <si>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</si>
  <si>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</si>
  <si>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</si>
  <si>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</si>
  <si>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</si>
  <si>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</si>
  <si>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</si>
  <si>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</si>
  <si>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</si>
  <si>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</si>
  <si>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</si>
  <si>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</si>
  <si>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</si>
  <si>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</si>
  <si>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</si>
  <si>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</si>
  <si>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</si>
  <si>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</si>
  <si>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</si>
  <si>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</si>
  <si>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</si>
  <si>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</si>
  <si>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</si>
  <si>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</si>
  <si>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</si>
  <si>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</si>
  <si>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</si>
  <si>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</si>
  <si>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</si>
  <si>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</si>
  <si>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</si>
  <si>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</si>
  <si>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</si>
  <si>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</si>
  <si>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</si>
  <si>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</si>
  <si>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</si>
  <si>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</si>
  <si>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</si>
  <si>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</si>
  <si>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</si>
  <si>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</si>
  <si>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</si>
  <si>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</si>
  <si>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</si>
  <si>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</si>
  <si>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</si>
  <si>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</si>
  <si>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</si>
  <si>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</si>
  <si>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</si>
  <si>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</si>
  <si>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</si>
  <si>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</si>
  <si>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</si>
  <si>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</si>
  <si>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</si>
  <si>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</si>
  <si>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</si>
  <si>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</si>
  <si>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</si>
  <si>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</si>
  <si>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</si>
  <si>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</si>
  <si>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</si>
  <si>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</si>
  <si>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</si>
  <si>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</si>
  <si>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</si>
  <si>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</si>
  <si>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</si>
  <si>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</si>
  <si>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</si>
  <si>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</si>
  <si>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</si>
  <si>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</si>
  <si>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</si>
  <si>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</si>
  <si>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</si>
  <si>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</si>
  <si>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</si>
  <si>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</si>
  <si>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</si>
  <si>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</si>
  <si>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</si>
  <si>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</si>
  <si>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</si>
  <si>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</si>
  <si>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</si>
  <si>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</si>
  <si>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</si>
  <si>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</si>
  <si>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</si>
  <si>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</si>
  <si>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</si>
  <si>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</si>
  <si>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</si>
  <si>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</si>
  <si>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</si>
  <si>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</si>
  <si>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</si>
  <si>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</si>
  <si>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</si>
  <si>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</si>
  <si>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</si>
  <si>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</si>
  <si>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</si>
  <si>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</si>
  <si>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</si>
  <si>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</si>
  <si>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</si>
  <si>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</si>
  <si>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</si>
  <si>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</si>
  <si>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</si>
  <si>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</si>
  <si>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</si>
  <si>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</si>
  <si>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</si>
  <si>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</si>
  <si>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</si>
  <si>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</si>
  <si>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</si>
  <si>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</si>
  <si>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</si>
  <si>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</si>
  <si>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</si>
  <si>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</si>
  <si>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</si>
  <si>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</si>
  <si>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</si>
  <si>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</si>
  <si>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</si>
  <si>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</si>
  <si>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</si>
  <si>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</si>
  <si>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</si>
  <si>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</si>
  <si>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</si>
  <si>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</si>
  <si>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</si>
  <si>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</si>
  <si>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</si>
  <si>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</si>
  <si>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</si>
  <si>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</si>
  <si>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</si>
  <si>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</si>
  <si>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</si>
  <si>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</si>
  <si>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</si>
  <si>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</si>
  <si>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</si>
  <si>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</si>
  <si>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</si>
  <si>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</si>
  <si>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</si>
  <si>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</si>
  <si>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</si>
  <si>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</si>
  <si>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</si>
  <si>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</si>
  <si>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</si>
  <si>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</si>
  <si>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</si>
  <si>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</si>
  <si>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</si>
  <si>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</si>
  <si>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</si>
  <si>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</si>
  <si>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</si>
  <si>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</si>
  <si>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</si>
  <si>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</si>
  <si>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</si>
  <si>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</si>
  <si>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</si>
  <si>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</si>
  <si>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</si>
  <si>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</si>
  <si>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</si>
  <si>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</si>
  <si>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</si>
  <si>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</si>
  <si>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</si>
  <si>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</si>
  <si>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</si>
  <si>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</si>
  <si>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</si>
  <si>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</si>
  <si>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</si>
  <si>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</si>
  <si>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</si>
  <si>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</si>
  <si>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</si>
  <si>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</si>
  <si>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</si>
  <si>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</si>
  <si>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</si>
  <si>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</si>
  <si>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</si>
  <si>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</si>
  <si>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</si>
  <si>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</si>
  <si>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</si>
  <si>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</si>
  <si>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</si>
  <si>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</si>
  <si>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</si>
  <si>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</si>
  <si>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</si>
  <si>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</si>
  <si>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</si>
  <si>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</si>
  <si>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</si>
  <si>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</si>
  <si>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</si>
  <si>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</si>
  <si>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</si>
  <si>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</si>
  <si>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</si>
  <si>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</si>
  <si>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</si>
  <si>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</si>
  <si>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</si>
  <si>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</si>
  <si>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</si>
  <si>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</si>
  <si>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</si>
  <si>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</si>
  <si>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</si>
  <si>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</si>
  <si>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</si>
  <si>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</si>
  <si>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</si>
  <si>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</si>
  <si>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</si>
  <si>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</si>
  <si>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</si>
  <si>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</si>
  <si>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</si>
  <si>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</si>
  <si>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</si>
  <si>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</si>
  <si>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</si>
  <si>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</si>
  <si>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</si>
  <si>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</si>
  <si>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</si>
  <si>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</si>
  <si>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</si>
  <si>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</si>
  <si>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</si>
  <si>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</si>
  <si>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</si>
  <si>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</si>
  <si>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</si>
  <si>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</si>
  <si>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</si>
  <si>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</si>
  <si>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</si>
  <si>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</si>
  <si>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</si>
  <si>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</si>
  <si>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</si>
  <si>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</si>
  <si>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</si>
  <si>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</si>
  <si>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</si>
  <si>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</si>
  <si>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</si>
  <si>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</si>
  <si>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</si>
  <si>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</si>
  <si>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</si>
  <si>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</si>
  <si>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</si>
  <si>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</si>
  <si>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</si>
  <si>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</si>
  <si>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</si>
  <si>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</si>
  <si>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</si>
  <si>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</si>
  <si>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</si>
  <si>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</si>
  <si>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</si>
  <si>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</si>
  <si>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</si>
  <si>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</si>
  <si>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</si>
  <si>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</si>
  <si>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</si>
  <si>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</si>
  <si>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</si>
  <si>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</si>
  <si>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</si>
  <si>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</si>
  <si>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</si>
  <si>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</si>
  <si>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</si>
  <si>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</si>
  <si>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</si>
  <si>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</si>
  <si>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</si>
  <si>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</si>
  <si>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</si>
  <si>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</si>
  <si>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</si>
  <si>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</si>
  <si>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</si>
  <si>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</si>
  <si>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</si>
  <si>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</si>
  <si>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</si>
  <si>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</si>
  <si>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</si>
  <si>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</si>
  <si>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</si>
  <si>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</si>
  <si>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</si>
  <si>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</si>
  <si>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</si>
  <si>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</si>
  <si>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</si>
  <si>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</si>
  <si>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</si>
  <si>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</si>
  <si>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</si>
  <si>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</si>
  <si>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</si>
  <si>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</si>
  <si>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</si>
  <si>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</si>
  <si>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</si>
  <si>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</si>
  <si>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</si>
  <si>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</si>
  <si>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</si>
  <si>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</si>
  <si>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</si>
  <si>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</si>
  <si>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</si>
  <si>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</si>
  <si>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</si>
  <si>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</si>
  <si>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</si>
  <si>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</si>
  <si>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</si>
  <si>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</si>
  <si>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</si>
  <si>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</si>
  <si>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</si>
  <si>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</si>
  <si>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</si>
  <si>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</si>
  <si>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</si>
  <si>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</si>
  <si>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</si>
  <si>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</si>
  <si>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</si>
  <si>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</si>
  <si>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</si>
  <si>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</si>
  <si>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</si>
  <si>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</si>
  <si>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</si>
  <si>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</si>
  <si>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</si>
  <si>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</si>
  <si>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</si>
  <si>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</si>
  <si>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</si>
  <si>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</si>
  <si>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</si>
  <si>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</si>
  <si>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</si>
  <si>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</si>
  <si>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</si>
  <si>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</si>
  <si>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</si>
  <si>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</si>
  <si>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</si>
  <si>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</si>
  <si>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</si>
  <si>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</si>
  <si>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</si>
  <si>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</si>
  <si>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</si>
  <si>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</si>
  <si>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</si>
  <si>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</si>
  <si>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</si>
  <si>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</si>
  <si>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</si>
  <si>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</si>
  <si>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</si>
  <si>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</si>
  <si>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</si>
  <si>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</si>
  <si>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</si>
  <si>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</si>
  <si>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</si>
  <si>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</si>
  <si>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</si>
  <si>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</si>
  <si>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</si>
  <si>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</si>
  <si>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</si>
  <si>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</si>
  <si>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</si>
  <si>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</si>
  <si>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</si>
  <si>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</si>
  <si>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</si>
  <si>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</si>
  <si>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</si>
  <si>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</si>
  <si>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</si>
  <si>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</si>
  <si>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</si>
  <si>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</si>
  <si>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</si>
  <si>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</si>
  <si>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</si>
  <si>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</si>
  <si>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</si>
  <si>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</si>
  <si>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</si>
  <si>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</si>
  <si>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</si>
  <si>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</si>
  <si>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</si>
  <si>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</si>
  <si>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</si>
  <si>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</si>
  <si>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</si>
  <si>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</si>
  <si>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</si>
  <si>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</si>
  <si>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</si>
  <si>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</si>
  <si>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</si>
  <si>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</si>
  <si>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</si>
  <si>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</si>
  <si>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</si>
  <si>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</si>
  <si>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</si>
  <si>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</si>
  <si>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</si>
  <si>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</si>
  <si>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</si>
  <si>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</si>
  <si>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</si>
  <si>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</si>
  <si>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</si>
  <si>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</si>
  <si>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</si>
  <si>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</si>
  <si>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</si>
  <si>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</si>
  <si>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</si>
  <si>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</si>
  <si>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</si>
  <si>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</si>
  <si>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</si>
  <si>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</si>
  <si>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</si>
  <si>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</si>
  <si>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</si>
  <si>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</si>
  <si>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</si>
  <si>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</si>
  <si>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</si>
  <si>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</si>
  <si>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</si>
  <si>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</si>
  <si>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</si>
  <si>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</si>
  <si>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</si>
  <si>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</si>
  <si>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</si>
  <si>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</si>
  <si>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</si>
  <si>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</si>
  <si>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</si>
  <si>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</si>
  <si>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</si>
  <si>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</si>
  <si>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</si>
  <si>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</si>
  <si>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</si>
  <si>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</si>
  <si>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</si>
  <si>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</si>
  <si>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</si>
  <si>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</si>
  <si>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</si>
  <si>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</si>
  <si>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</si>
  <si>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</si>
  <si>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</si>
  <si>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</si>
  <si>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</si>
  <si>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</si>
  <si>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</si>
  <si>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</si>
  <si>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</si>
  <si>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</si>
  <si>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</si>
  <si>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</si>
  <si>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</si>
  <si>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</si>
  <si>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</si>
  <si>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</si>
  <si>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</si>
  <si>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</si>
  <si>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</si>
  <si>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</si>
  <si>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</si>
  <si>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</si>
  <si>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</si>
  <si>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</si>
  <si>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</si>
  <si>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</si>
  <si>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</si>
  <si>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</si>
  <si>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</si>
  <si>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</si>
  <si>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</si>
  <si>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</si>
  <si>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</si>
  <si>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</si>
  <si>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</si>
  <si>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</si>
  <si>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</si>
  <si>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</si>
  <si>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</si>
  <si>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</si>
  <si>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</si>
  <si>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</si>
  <si>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</si>
  <si>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</si>
  <si>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</si>
  <si>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</si>
  <si>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</si>
  <si>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</si>
  <si>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</si>
  <si>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</si>
  <si>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</si>
  <si>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</si>
  <si>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</si>
  <si>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</si>
  <si>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</si>
  <si>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</si>
  <si>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</si>
  <si>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</si>
  <si>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</si>
  <si>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</si>
  <si>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</si>
  <si>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</si>
  <si>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</si>
  <si>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</si>
  <si>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</si>
  <si>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</si>
  <si>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</si>
  <si>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</si>
  <si>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</si>
  <si>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</si>
  <si>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</si>
  <si>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</si>
  <si>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</si>
  <si>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</si>
  <si>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</si>
  <si>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</si>
  <si>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</si>
  <si>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</si>
  <si>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</si>
  <si>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</si>
  <si>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</si>
  <si>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</si>
  <si>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</si>
  <si>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</si>
  <si>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</si>
  <si>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</si>
  <si>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</si>
  <si>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</si>
  <si>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</si>
  <si>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</si>
  <si>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</si>
  <si>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</si>
  <si>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</si>
  <si>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</si>
  <si>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</si>
  <si>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</si>
  <si>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</si>
  <si>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</si>
  <si>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</si>
  <si>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</si>
  <si>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</si>
  <si>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</si>
  <si>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</si>
  <si>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</si>
  <si>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</si>
  <si>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</si>
  <si>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</si>
  <si>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</si>
  <si>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</si>
  <si>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</si>
  <si>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</si>
  <si>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</si>
  <si>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</si>
  <si>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</si>
  <si>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</si>
  <si>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</si>
  <si>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</si>
  <si>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</si>
  <si>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</si>
  <si>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</si>
  <si>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</si>
  <si>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</si>
  <si>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</si>
  <si>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</si>
  <si>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</si>
  <si>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</si>
  <si>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</si>
  <si>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</si>
  <si>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</si>
  <si>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</si>
  <si>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</si>
  <si>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</si>
  <si>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</si>
  <si>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</si>
  <si>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</si>
  <si>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</si>
  <si>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</si>
  <si>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</si>
  <si>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</si>
  <si>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</si>
  <si>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</si>
  <si>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</si>
  <si>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</si>
  <si>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</si>
  <si>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</si>
  <si>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</si>
  <si>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</si>
  <si>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</si>
  <si>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</si>
  <si>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</si>
  <si>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</si>
  <si>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</si>
  <si>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</si>
  <si>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</si>
  <si>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</si>
  <si>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</si>
  <si>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</si>
  <si>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</si>
  <si>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</si>
  <si>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</si>
  <si>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</si>
  <si>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</si>
  <si>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</si>
  <si>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</si>
  <si>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</si>
  <si>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</si>
  <si>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</si>
  <si>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</si>
  <si>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</si>
  <si>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</si>
  <si>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</si>
  <si>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</si>
  <si>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</si>
  <si>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</si>
  <si>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</si>
  <si>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</si>
  <si>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</si>
  <si>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</si>
  <si>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</si>
  <si>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</si>
  <si>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</si>
  <si>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</si>
  <si>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</si>
  <si>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</si>
  <si>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</si>
  <si>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</si>
  <si>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</si>
  <si>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</si>
  <si>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</si>
  <si>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</si>
  <si>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</si>
  <si>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</si>
  <si>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</si>
  <si>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</si>
  <si>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</si>
  <si>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</si>
  <si>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</si>
  <si>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</si>
  <si>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</si>
  <si>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</si>
  <si>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</si>
  <si>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</si>
  <si>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</si>
  <si>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</si>
  <si>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</si>
  <si>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</si>
  <si>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</si>
  <si>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</si>
  <si>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</si>
  <si>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</si>
  <si>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</si>
  <si>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</si>
  <si>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</si>
  <si>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</si>
  <si>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</si>
  <si>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</si>
  <si>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</si>
  <si>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</si>
  <si>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</si>
  <si>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</si>
  <si>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</si>
  <si>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</si>
  <si>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</si>
  <si>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</si>
  <si>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</si>
  <si>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</si>
  <si>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</si>
  <si>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</si>
  <si>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</si>
  <si>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</si>
  <si>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</si>
  <si>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</si>
  <si>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</si>
  <si>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</si>
  <si>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</si>
  <si>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</si>
  <si>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</si>
  <si>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</si>
  <si>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</si>
  <si>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</si>
  <si>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</si>
  <si>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</si>
  <si>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</si>
  <si>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</si>
  <si>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</si>
  <si>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</si>
  <si>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</si>
  <si>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</si>
  <si>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</si>
  <si>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</si>
  <si>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</si>
  <si>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</si>
  <si>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</si>
  <si>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</si>
  <si>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</si>
  <si>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</si>
  <si>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</si>
  <si>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</si>
  <si>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</si>
  <si>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</si>
  <si>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</si>
  <si>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</si>
  <si>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</si>
  <si>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</si>
  <si>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</si>
  <si>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</si>
  <si>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</si>
  <si>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</si>
  <si>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</si>
  <si>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</si>
  <si>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</si>
  <si>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</si>
  <si>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</si>
  <si>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</si>
  <si>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</si>
  <si>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</si>
  <si>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</si>
  <si>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</si>
  <si>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</si>
  <si>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</si>
  <si>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</si>
  <si>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</si>
  <si>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</si>
  <si>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</si>
  <si>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</si>
  <si>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</si>
  <si>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</si>
  <si>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</si>
  <si>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</si>
  <si>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</si>
  <si>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</si>
  <si>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</si>
  <si>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</si>
  <si>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</si>
  <si>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</si>
  <si>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</si>
  <si>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</si>
  <si>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</si>
  <si>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</si>
  <si>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</si>
  <si>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</si>
  <si>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</si>
  <si>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</si>
  <si>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</si>
  <si>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</si>
  <si>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</si>
  <si>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</si>
  <si>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</si>
  <si>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</si>
  <si>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</si>
  <si>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</si>
  <si>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</si>
  <si>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</si>
  <si>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</si>
  <si>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</si>
  <si>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</si>
  <si>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</si>
  <si>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</si>
  <si>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</si>
  <si>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</si>
  <si>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</si>
  <si>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</si>
  <si>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</si>
  <si>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</si>
  <si>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</si>
  <si>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</si>
  <si>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</si>
  <si>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</si>
  <si>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</si>
  <si>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</si>
  <si>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</si>
  <si>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</si>
  <si>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</si>
  <si>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</si>
  <si>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</si>
  <si>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</si>
  <si>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</si>
  <si>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</si>
  <si>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</si>
  <si>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</si>
  <si>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</si>
  <si>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</si>
  <si>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</si>
  <si>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</si>
  <si>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</si>
  <si>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</si>
  <si>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</si>
  <si>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</si>
  <si>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</si>
  <si>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</si>
  <si>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</si>
  <si>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</si>
  <si>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</si>
  <si>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</si>
  <si>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</si>
  <si>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</si>
  <si>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</si>
  <si>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</si>
  <si>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</si>
  <si>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</si>
  <si>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</si>
  <si>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</si>
  <si>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</si>
  <si>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</si>
  <si>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</si>
  <si>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</si>
  <si>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</si>
  <si>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</si>
  <si>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</si>
  <si>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</si>
  <si>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</si>
  <si>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</si>
  <si>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</si>
  <si>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</si>
  <si>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</si>
  <si>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</si>
  <si>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</si>
  <si>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</si>
  <si>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</si>
  <si>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</si>
  <si>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</si>
  <si>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</si>
  <si>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</si>
  <si>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</si>
  <si>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</si>
  <si>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</si>
  <si>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</si>
  <si>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</si>
  <si>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</si>
  <si>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</si>
  <si>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</si>
  <si>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</si>
  <si>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</si>
  <si>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</si>
  <si>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</si>
  <si>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</si>
  <si>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</si>
  <si>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</si>
  <si>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</si>
  <si>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</si>
  <si>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</si>
  <si>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</si>
  <si>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</si>
  <si>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</si>
  <si>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</si>
  <si>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</si>
  <si>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</si>
  <si>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</si>
  <si>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</si>
  <si>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</si>
  <si>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</si>
  <si>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</si>
  <si>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</si>
  <si>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</si>
  <si>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</si>
  <si>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</si>
  <si>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</si>
  <si>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</si>
  <si>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</si>
  <si>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</si>
  <si>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</si>
  <si>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</si>
  <si>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</si>
  <si>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</si>
  <si>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</si>
  <si>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</si>
  <si>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</si>
  <si>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</si>
  <si>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</si>
  <si>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</si>
  <si>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</si>
  <si>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</si>
  <si>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</si>
  <si>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</si>
  <si>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</si>
  <si>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</si>
  <si>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</si>
  <si>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</si>
  <si>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</si>
  <si>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</si>
  <si>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</si>
  <si>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</si>
  <si>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</si>
  <si>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</si>
  <si>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</si>
  <si>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</si>
  <si>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</si>
  <si>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</si>
  <si>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</si>
  <si>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</si>
  <si>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</si>
  <si>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</si>
  <si>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</si>
  <si>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</si>
  <si>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</si>
  <si>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</si>
  <si>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</si>
  <si>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</si>
  <si>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</si>
  <si>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</si>
  <si>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</si>
  <si>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</si>
  <si>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</si>
  <si>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</si>
  <si>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</si>
  <si>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</si>
  <si>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</si>
  <si>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</si>
  <si>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</si>
  <si>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</si>
  <si>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</si>
  <si>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</si>
  <si>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</si>
  <si>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</si>
  <si>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</si>
  <si>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</si>
  <si>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</si>
  <si>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</si>
  <si>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</si>
  <si>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</si>
  <si>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</si>
  <si>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</si>
  <si>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</si>
  <si>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</si>
  <si>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</si>
  <si>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</si>
  <si>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</si>
  <si>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</si>
  <si>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</si>
  <si>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</si>
  <si>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</si>
  <si>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</si>
  <si>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</si>
  <si>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</si>
  <si>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</si>
  <si>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</si>
  <si>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</si>
  <si>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</si>
  <si>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</si>
  <si>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</si>
  <si>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</si>
  <si>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</si>
  <si>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</si>
  <si>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</si>
  <si>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</si>
  <si>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</si>
  <si>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</si>
  <si>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</si>
  <si>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</si>
  <si>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</si>
  <si>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</si>
  <si>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</si>
  <si>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</si>
  <si>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</si>
  <si>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</si>
  <si>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</si>
  <si>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</si>
  <si>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</si>
  <si>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</si>
  <si>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</si>
  <si>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</si>
  <si>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</si>
  <si>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</si>
  <si>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</si>
  <si>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</si>
  <si>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</si>
  <si>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</si>
  <si>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</si>
  <si>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</si>
  <si>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</si>
  <si>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</si>
  <si>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</si>
  <si>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</si>
  <si>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</si>
  <si>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</si>
  <si>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</si>
  <si>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</si>
  <si>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</si>
  <si>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</si>
  <si>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</si>
  <si>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</si>
  <si>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</si>
  <si>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</si>
  <si>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</si>
  <si>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</si>
  <si>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</si>
  <si>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</si>
  <si>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</si>
  <si>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</si>
  <si>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</si>
  <si>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</si>
  <si>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</si>
  <si>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</si>
  <si>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</si>
  <si>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</si>
  <si>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</si>
  <si>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</si>
  <si>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</si>
  <si>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</si>
  <si>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</si>
  <si>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</si>
  <si>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</si>
  <si>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</si>
  <si>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</si>
  <si>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</si>
  <si>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</si>
  <si>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</si>
  <si>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</si>
  <si>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</si>
  <si>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</si>
  <si>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</si>
  <si>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</si>
  <si>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</si>
  <si>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</si>
  <si>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</si>
  <si>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</si>
  <si>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</si>
  <si>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</si>
  <si>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</si>
  <si>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</si>
  <si>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</si>
  <si>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</si>
  <si>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</si>
  <si>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</si>
  <si>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</si>
  <si>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</si>
  <si>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</si>
  <si>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</si>
  <si>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</si>
  <si>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</si>
  <si>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</si>
  <si>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</si>
  <si>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</si>
  <si>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</si>
  <si>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</si>
  <si>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</si>
  <si>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</si>
  <si>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</si>
  <si>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</si>
  <si>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</si>
  <si>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</si>
  <si>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</si>
  <si>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</si>
  <si>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</si>
  <si>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</si>
  <si>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</si>
  <si>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</si>
  <si>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</si>
  <si>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</si>
  <si>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</si>
  <si>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</si>
  <si>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</si>
  <si>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</si>
  <si>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</si>
  <si>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</si>
  <si>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</si>
  <si>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</si>
  <si>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</si>
  <si>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</si>
  <si>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</si>
  <si>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</si>
  <si>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</si>
  <si>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</si>
  <si>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</si>
  <si>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</si>
  <si>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</si>
  <si>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</si>
  <si>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</si>
  <si>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</si>
  <si>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</si>
  <si>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</si>
  <si>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</si>
  <si>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</si>
  <si>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</si>
  <si>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</si>
  <si>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</si>
  <si>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</si>
  <si>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</si>
  <si>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</si>
  <si>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</si>
  <si>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</si>
  <si>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</si>
  <si>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</si>
  <si>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</si>
  <si>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</si>
  <si>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</si>
  <si>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</si>
  <si>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</si>
  <si>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</si>
  <si>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</si>
  <si>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</si>
  <si>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</si>
  <si>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</si>
  <si>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</si>
  <si>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</si>
  <si>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</si>
  <si>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</si>
  <si>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</si>
  <si>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</si>
  <si>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</si>
  <si>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</si>
  <si>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</si>
  <si>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</si>
  <si>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</si>
  <si>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</si>
  <si>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</si>
  <si>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</si>
  <si>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</si>
  <si>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</si>
  <si>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</si>
  <si>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</si>
  <si>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</si>
  <si>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</si>
  <si>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</si>
  <si>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</si>
  <si>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</si>
  <si>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</si>
  <si>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</si>
  <si>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</si>
  <si>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</si>
  <si>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</si>
  <si>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</si>
  <si>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</si>
  <si>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</si>
  <si>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</si>
  <si>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</si>
  <si>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</si>
  <si>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</si>
  <si>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</si>
  <si>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</si>
  <si>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</si>
  <si>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</si>
  <si>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</si>
  <si>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</si>
  <si>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</si>
  <si>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</si>
  <si>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</si>
  <si>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</si>
  <si>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</si>
  <si>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</si>
  <si>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</si>
  <si>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</si>
  <si>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</si>
  <si>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</si>
  <si>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</si>
  <si>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</si>
  <si>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</si>
  <si>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</si>
  <si>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</si>
  <si>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</si>
  <si>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</si>
  <si>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</si>
  <si>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</si>
  <si>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</si>
  <si>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</si>
  <si>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</si>
  <si>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</si>
  <si>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</si>
  <si>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</si>
  <si>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</si>
  <si>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</si>
  <si>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</si>
  <si>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</si>
  <si>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</si>
  <si>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</si>
  <si>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</si>
  <si>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</si>
  <si>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</si>
  <si>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</si>
  <si>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</si>
  <si>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</si>
  <si>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</si>
  <si>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</si>
  <si>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</si>
  <si>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</si>
  <si>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</si>
  <si>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</si>
  <si>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</si>
  <si>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</si>
  <si>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</si>
  <si>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</si>
  <si>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</si>
  <si>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</si>
  <si>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</si>
  <si>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</si>
  <si>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</si>
  <si>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</si>
  <si>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</si>
  <si>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</si>
  <si>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</si>
  <si>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</si>
  <si>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</si>
  <si>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</si>
  <si>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</si>
  <si>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</si>
  <si>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</si>
  <si>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</si>
  <si>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</si>
  <si>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</si>
  <si>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</si>
  <si>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</si>
  <si>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</si>
  <si>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</si>
  <si>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</si>
  <si>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</si>
  <si>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</si>
  <si>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</si>
  <si>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</si>
  <si>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</si>
  <si>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</si>
  <si>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</si>
  <si>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</si>
  <si>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</si>
  <si>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</si>
  <si>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</si>
  <si>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</si>
  <si>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</si>
  <si>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</si>
  <si>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</si>
  <si>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</si>
  <si>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</si>
  <si>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</si>
  <si>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</si>
  <si>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</si>
  <si>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</si>
  <si>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</si>
  <si>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</si>
  <si>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</si>
  <si>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</si>
  <si>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</si>
  <si>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</si>
  <si>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</si>
  <si>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</si>
  <si>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</si>
  <si>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</si>
  <si>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</si>
  <si>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</si>
  <si>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</si>
  <si>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</si>
  <si>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</si>
  <si>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</si>
  <si>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</si>
  <si>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</si>
  <si>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</si>
  <si>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</si>
  <si>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</si>
  <si>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</si>
  <si>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</si>
  <si>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</si>
  <si>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</si>
  <si>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</si>
  <si>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</si>
  <si>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</si>
  <si>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</si>
  <si>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</si>
  <si>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</si>
  <si>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</si>
  <si>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</si>
  <si>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</si>
  <si>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</si>
  <si>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</si>
  <si>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</si>
  <si>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</si>
  <si>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</si>
  <si>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</si>
  <si>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</si>
  <si>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</si>
  <si>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</si>
  <si>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</si>
  <si>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</si>
  <si>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</si>
  <si>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</si>
  <si>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</si>
  <si>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</si>
  <si>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</si>
  <si>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</si>
  <si>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</si>
  <si>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</si>
  <si>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</si>
  <si>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</si>
  <si>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</si>
  <si>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</si>
  <si>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</si>
  <si>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</si>
  <si>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</si>
  <si>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</si>
  <si>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</si>
  <si>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</si>
  <si>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</si>
  <si>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</si>
  <si>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</si>
  <si>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</si>
  <si>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</si>
  <si>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</si>
  <si>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</si>
  <si>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</si>
  <si>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</si>
  <si>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</si>
  <si>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</si>
  <si>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</si>
  <si>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</si>
  <si>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</si>
  <si>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</si>
  <si>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</si>
  <si>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</si>
  <si>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</si>
  <si>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</si>
  <si>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</si>
  <si>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</si>
  <si>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</si>
  <si>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</si>
  <si>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</si>
  <si>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</si>
  <si>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</si>
  <si>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</si>
  <si>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</si>
  <si>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</si>
  <si>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</si>
  <si>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</si>
  <si>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</si>
  <si>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</si>
  <si>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</si>
  <si>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</si>
  <si>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</si>
  <si>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</si>
  <si>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</si>
  <si>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</si>
  <si>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</si>
  <si>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</si>
  <si>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</si>
  <si>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</si>
  <si>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</si>
  <si>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</si>
  <si>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</si>
  <si>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</si>
  <si>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</si>
  <si>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</si>
  <si>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</si>
  <si>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</si>
  <si>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</si>
  <si>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</si>
  <si>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</si>
  <si>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</si>
  <si>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</si>
  <si>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</si>
  <si>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</si>
  <si>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</si>
  <si>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</si>
  <si>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</si>
  <si>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</si>
  <si>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</si>
  <si>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</si>
  <si>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</si>
  <si>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</si>
  <si>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</si>
  <si>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</si>
  <si>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</si>
  <si>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</si>
  <si>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</si>
  <si>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</si>
  <si>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</si>
  <si>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</si>
  <si>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</si>
  <si>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</si>
  <si>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</si>
  <si>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</si>
  <si>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</si>
  <si>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</si>
  <si>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</si>
  <si>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</si>
  <si>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</si>
  <si>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</si>
  <si>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</si>
  <si>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</si>
  <si>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</si>
  <si>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</si>
  <si>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</si>
  <si>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</si>
  <si>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</si>
  <si>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</si>
  <si>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</si>
  <si>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</si>
  <si>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</si>
  <si>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</si>
  <si>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</si>
  <si>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</si>
  <si>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</si>
  <si>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</si>
  <si>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</si>
  <si>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</si>
  <si>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</si>
  <si>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</si>
  <si>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</si>
  <si>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</si>
  <si>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</si>
  <si>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</si>
  <si>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</si>
  <si>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</si>
  <si>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</si>
  <si>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</si>
  <si>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</si>
  <si>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</si>
  <si>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</si>
  <si>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</si>
  <si>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</si>
  <si>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</si>
  <si>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</si>
  <si>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</si>
  <si>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</si>
  <si>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</si>
  <si>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</si>
  <si>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</si>
  <si>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</si>
  <si>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</si>
  <si>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</si>
  <si>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</si>
  <si>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</si>
  <si>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</si>
  <si>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</si>
  <si>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</si>
  <si>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</si>
  <si>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</si>
  <si>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</si>
  <si>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</si>
  <si>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</si>
  <si>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</si>
  <si>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</si>
  <si>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</si>
  <si>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</si>
  <si>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</si>
  <si>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</si>
  <si>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</si>
  <si>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</si>
  <si>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</si>
  <si>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</si>
  <si>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</si>
  <si>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</si>
  <si>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</si>
  <si>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</si>
  <si>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</si>
  <si>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</si>
  <si>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</si>
  <si>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</si>
  <si>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</si>
  <si>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</si>
  <si>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</si>
  <si>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</si>
  <si>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</si>
  <si>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</si>
  <si>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</si>
  <si>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</si>
  <si>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</si>
  <si>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</si>
  <si>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</si>
  <si>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</si>
  <si>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</si>
  <si>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</si>
  <si>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</si>
  <si>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</si>
  <si>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</si>
  <si>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</si>
  <si>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</si>
  <si>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</si>
  <si>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</si>
  <si>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</si>
  <si>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</si>
  <si>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</si>
  <si>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</si>
  <si>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</si>
  <si>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</si>
  <si>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</si>
  <si>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</si>
  <si>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</si>
  <si>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</si>
  <si>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</si>
  <si>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</si>
  <si>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</si>
  <si>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</si>
  <si>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</si>
  <si>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</si>
  <si>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</si>
  <si>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</si>
  <si>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</si>
  <si>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</si>
  <si>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</si>
  <si>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</si>
  <si>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</si>
  <si>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</si>
  <si>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</si>
  <si>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</si>
  <si>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</si>
  <si>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</si>
  <si>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</si>
  <si>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</si>
  <si>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</si>
  <si>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</si>
  <si>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</si>
  <si>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</si>
  <si>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</si>
  <si>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</si>
  <si>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</si>
  <si>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</si>
  <si>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</si>
  <si>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</si>
  <si>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</si>
  <si>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</si>
  <si>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</si>
  <si>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</si>
  <si>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</si>
  <si>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</si>
  <si>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</si>
  <si>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</si>
  <si>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</si>
  <si>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</si>
  <si>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</si>
  <si>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</si>
  <si>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</si>
  <si>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</si>
  <si>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</si>
  <si>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</si>
  <si>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</si>
  <si>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</si>
  <si>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</si>
  <si>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</si>
  <si>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</si>
  <si>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</si>
  <si>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</si>
  <si>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</si>
  <si>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</si>
  <si>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</si>
  <si>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</si>
  <si>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</si>
  <si>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</si>
  <si>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</si>
  <si>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</si>
  <si>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</si>
  <si>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</si>
  <si>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</si>
  <si>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</si>
  <si>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</si>
  <si>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</si>
  <si>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</si>
  <si>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</si>
  <si>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</si>
  <si>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</si>
  <si>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</si>
  <si>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</si>
  <si>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</si>
  <si>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</si>
  <si>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</si>
  <si>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</si>
  <si>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</si>
  <si>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</si>
  <si>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</si>
  <si>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</si>
  <si>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</si>
  <si>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</si>
  <si>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</si>
  <si>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</si>
  <si>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</si>
  <si>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</si>
  <si>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</si>
  <si>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</si>
  <si>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</si>
  <si>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</si>
  <si>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</si>
  <si>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</si>
  <si>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</si>
  <si>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</si>
  <si>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</si>
  <si>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</si>
  <si>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</si>
  <si>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</si>
  <si>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</si>
  <si>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</si>
  <si>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</si>
  <si>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</si>
  <si>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</si>
  <si>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</si>
  <si>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</si>
  <si>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</si>
  <si>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</si>
  <si>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</si>
  <si>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</si>
  <si>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</si>
  <si>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</si>
  <si>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</si>
  <si>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</si>
  <si>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</si>
  <si>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</si>
  <si>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</si>
  <si>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</si>
  <si>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</si>
  <si>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</si>
  <si>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</si>
  <si>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</si>
  <si>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</si>
  <si>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</si>
  <si>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</si>
  <si>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</si>
  <si>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</si>
  <si>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</si>
  <si>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</si>
  <si>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</si>
  <si>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</si>
  <si>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</si>
  <si>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</si>
  <si>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</si>
  <si>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</si>
  <si>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</si>
  <si>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</si>
  <si>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</si>
  <si>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</si>
  <si>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</si>
  <si>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</si>
  <si>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</si>
  <si>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</si>
  <si>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</si>
  <si>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</si>
  <si>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</si>
  <si>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</si>
  <si>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</si>
  <si>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</si>
  <si>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</si>
  <si>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</si>
  <si>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</si>
  <si>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</si>
  <si>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</si>
  <si>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</si>
  <si>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</si>
  <si>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</si>
  <si>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</si>
  <si>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</si>
  <si>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</si>
  <si>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</si>
  <si>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</si>
  <si>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</si>
  <si>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</si>
  <si>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</si>
  <si>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</si>
  <si>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</si>
  <si>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</si>
  <si>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</si>
  <si>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</si>
  <si>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</si>
  <si>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</si>
  <si>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</si>
  <si>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</si>
  <si>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</si>
  <si>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</si>
  <si>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</si>
  <si>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</si>
  <si>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</si>
  <si>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</si>
  <si>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</si>
  <si>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</si>
  <si>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</si>
  <si>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</si>
  <si>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</si>
  <si>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</si>
  <si>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</si>
  <si>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</si>
  <si>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</si>
  <si>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</si>
  <si>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</si>
  <si>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</si>
  <si>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</si>
  <si>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</si>
  <si>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</si>
  <si>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</si>
  <si>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</si>
  <si>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</si>
  <si>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</si>
  <si>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</si>
  <si>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</si>
  <si>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</si>
  <si>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</si>
  <si>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</si>
  <si>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</si>
  <si>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</si>
  <si>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</si>
  <si>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</si>
  <si>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</si>
  <si>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</si>
  <si>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</si>
  <si>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</si>
  <si>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</si>
  <si>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</si>
  <si>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</si>
  <si>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</si>
  <si>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</si>
  <si>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</si>
  <si>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</si>
  <si>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</si>
  <si>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</si>
  <si>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</si>
  <si>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</si>
  <si>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</si>
  <si>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</si>
  <si>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</si>
  <si>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</si>
  <si>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</si>
  <si>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</si>
  <si>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</si>
  <si>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</si>
  <si>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</si>
  <si>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</si>
  <si>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</si>
  <si>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</si>
  <si>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</si>
  <si>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</si>
  <si>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</si>
  <si>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</si>
  <si>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</si>
  <si>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</si>
  <si>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</si>
  <si>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</si>
  <si>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</si>
  <si>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</si>
  <si>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</si>
  <si>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</si>
  <si>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</si>
  <si>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</si>
  <si>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</si>
  <si>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</si>
  <si>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</si>
  <si>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</si>
  <si>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</si>
  <si>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</si>
  <si>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</si>
  <si>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</si>
  <si>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</si>
  <si>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</si>
  <si>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</si>
  <si>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</si>
  <si>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</si>
  <si>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</si>
  <si>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</si>
  <si>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</si>
  <si>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</si>
  <si>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</si>
  <si>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</si>
  <si>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</si>
  <si>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</si>
  <si>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</si>
  <si>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</si>
  <si>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</si>
  <si>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</si>
  <si>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</si>
  <si>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</si>
  <si>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</si>
  <si>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</si>
  <si>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</si>
  <si>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</si>
  <si>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</si>
  <si>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</si>
  <si>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</si>
  <si>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</si>
  <si>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</si>
  <si>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</si>
  <si>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</si>
  <si>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</si>
  <si>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</si>
  <si>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</si>
  <si>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</si>
  <si>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</si>
  <si>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</si>
  <si>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</si>
  <si>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</si>
  <si>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</si>
  <si>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</si>
  <si>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</si>
  <si>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</si>
  <si>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</si>
  <si>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</si>
  <si>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</si>
  <si>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</si>
  <si>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</si>
  <si>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</si>
  <si>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</si>
  <si>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</si>
  <si>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</si>
  <si>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</si>
  <si>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</si>
  <si>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</si>
  <si>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</si>
  <si>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</si>
  <si>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</si>
  <si>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</si>
  <si>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</si>
  <si>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</si>
  <si>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</si>
  <si>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</si>
  <si>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</si>
  <si>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</si>
  <si>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</si>
  <si>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</si>
  <si>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</si>
  <si>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</si>
  <si>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</si>
  <si>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</si>
  <si>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</si>
  <si>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</si>
  <si>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</si>
  <si>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</si>
  <si>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</si>
  <si>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</si>
  <si>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</si>
  <si>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</si>
  <si>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</si>
  <si>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</si>
  <si>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</si>
  <si>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</si>
  <si>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</si>
  <si>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</si>
  <si>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</si>
  <si>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</si>
  <si>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</si>
  <si>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</si>
  <si>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</si>
  <si>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</si>
  <si>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</si>
  <si>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</si>
  <si>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</si>
  <si>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</si>
  <si>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</si>
  <si>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</si>
  <si>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</si>
  <si>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</si>
  <si>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</si>
  <si>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</si>
  <si>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</si>
  <si>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</si>
  <si>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</si>
  <si>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</si>
  <si>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</si>
  <si>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</si>
  <si>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</si>
  <si>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</si>
  <si>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</si>
  <si>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</si>
  <si>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</si>
  <si>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</si>
  <si>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</si>
  <si>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</si>
  <si>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</si>
  <si>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</si>
  <si>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</si>
  <si>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</si>
  <si>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</si>
  <si>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</si>
  <si>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</si>
  <si>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</si>
  <si>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</si>
  <si>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</si>
  <si>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</si>
  <si>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</si>
  <si>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</si>
  <si>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</si>
  <si>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</si>
  <si>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</si>
  <si>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</si>
  <si>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</si>
  <si>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</si>
  <si>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</si>
  <si>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</si>
  <si>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</si>
  <si>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</si>
  <si>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</si>
  <si>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</si>
  <si>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</si>
  <si>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</si>
  <si>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</si>
  <si>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</si>
  <si>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</si>
  <si>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</si>
  <si>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</si>
  <si>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</si>
  <si>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</si>
  <si>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</si>
  <si>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</si>
  <si>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</si>
  <si>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</si>
  <si>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</si>
  <si>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</si>
  <si>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</si>
  <si>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</si>
  <si>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</si>
  <si>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</si>
  <si>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</si>
  <si>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</si>
  <si>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</si>
  <si>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</si>
  <si>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</si>
  <si>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</si>
  <si>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</si>
  <si>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</si>
  <si>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</si>
  <si>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</si>
  <si>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</si>
  <si>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</si>
  <si>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</si>
  <si>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</si>
  <si>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</si>
  <si>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</si>
  <si>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</si>
  <si>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</si>
  <si>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</si>
  <si>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</si>
  <si>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</si>
  <si>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</si>
  <si>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</si>
  <si>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</si>
  <si>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</si>
  <si>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</si>
  <si>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</si>
  <si>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</si>
  <si>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</si>
  <si>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</si>
  <si>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</si>
  <si>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</si>
  <si>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</si>
  <si>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</si>
  <si>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</si>
  <si>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</si>
  <si>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</si>
  <si>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</si>
  <si>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</si>
  <si>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</si>
  <si>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</si>
  <si>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</si>
  <si>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</si>
  <si>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</si>
  <si>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</si>
  <si>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</si>
  <si>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</si>
  <si>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</si>
  <si>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</si>
  <si>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</si>
  <si>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</si>
  <si>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</si>
  <si>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</si>
  <si>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</si>
  <si>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</si>
  <si>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</si>
  <si>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</si>
  <si>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</si>
  <si>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</si>
  <si>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</si>
  <si>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</si>
  <si>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</si>
  <si>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</si>
  <si>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</si>
  <si>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</si>
  <si>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</si>
  <si>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</si>
  <si>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</si>
  <si>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</si>
  <si>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</si>
  <si>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</si>
  <si>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</si>
  <si>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</si>
  <si>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</si>
  <si>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</si>
  <si>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</si>
  <si>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</si>
  <si>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</si>
  <si>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</si>
  <si>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</si>
  <si>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</si>
  <si>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</si>
  <si>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</si>
  <si>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</si>
  <si>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</si>
  <si>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</si>
  <si>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</si>
  <si>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</si>
  <si>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</si>
  <si>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</si>
  <si>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</si>
  <si>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</si>
  <si>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</si>
  <si>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</si>
  <si>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</si>
  <si>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</si>
  <si>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</si>
  <si>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</si>
  <si>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</si>
  <si>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</si>
  <si>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</si>
  <si>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</si>
  <si>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</si>
  <si>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</si>
  <si>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</si>
  <si>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</si>
  <si>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</si>
  <si>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</si>
  <si>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</si>
  <si>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</si>
  <si>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</si>
  <si>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</si>
  <si>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</si>
  <si>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</si>
  <si>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</si>
  <si>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</si>
  <si>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</si>
  <si>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</si>
  <si>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</si>
  <si>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</si>
  <si>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</si>
  <si>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</si>
  <si>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</si>
  <si>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</si>
  <si>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</si>
  <si>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</si>
  <si>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</si>
  <si>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</si>
  <si>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</si>
  <si>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</si>
  <si>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</si>
  <si>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</si>
  <si>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</si>
  <si>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</si>
  <si>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</si>
  <si>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</si>
  <si>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</si>
  <si>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</si>
  <si>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</si>
  <si>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</si>
  <si>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</si>
  <si>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</si>
  <si>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</si>
  <si>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</si>
  <si>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</si>
  <si>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</si>
  <si>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</si>
  <si>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</si>
  <si>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</si>
  <si>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</si>
  <si>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</si>
  <si>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</si>
  <si>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</si>
  <si>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</si>
  <si>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</si>
  <si>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</si>
  <si>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</si>
  <si>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</si>
  <si>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</si>
  <si>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</si>
  <si>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</si>
  <si>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</si>
  <si>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</si>
  <si>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</si>
  <si>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</si>
  <si>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</si>
  <si>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</si>
  <si>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</si>
  <si>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</si>
  <si>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</si>
  <si>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</si>
  <si>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</si>
  <si>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</si>
  <si>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</si>
  <si>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</si>
  <si>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</si>
  <si>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</si>
  <si>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</si>
  <si>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</si>
  <si>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</si>
  <si>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</si>
  <si>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</si>
  <si>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</si>
  <si>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</si>
  <si>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</si>
  <si>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</si>
  <si>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</si>
  <si>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</si>
  <si>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</si>
  <si>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</si>
  <si>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</si>
  <si>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</si>
  <si>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</si>
  <si>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</si>
  <si>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</si>
  <si>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</si>
  <si>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</si>
  <si>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</si>
  <si>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</si>
  <si>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</si>
  <si>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</si>
  <si>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</si>
  <si>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</si>
  <si>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</si>
  <si>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</si>
  <si>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</si>
  <si>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</si>
  <si>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</si>
  <si>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</si>
  <si>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</si>
  <si>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</si>
  <si>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</si>
  <si>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</si>
  <si>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</si>
  <si>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</si>
  <si>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</si>
  <si>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</si>
  <si>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</si>
  <si>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</si>
  <si>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</si>
  <si>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</si>
  <si>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</si>
  <si>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</si>
  <si>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</si>
  <si>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</si>
  <si>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</si>
  <si>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</si>
  <si>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</si>
  <si>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</si>
  <si>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</si>
  <si>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</si>
  <si>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</si>
  <si>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</si>
  <si>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</si>
  <si>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</si>
  <si>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</si>
  <si>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</si>
  <si>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</si>
  <si>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</si>
  <si>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</si>
  <si>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</si>
  <si>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</si>
  <si>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</si>
  <si>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</si>
  <si>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</si>
  <si>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</si>
  <si>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</si>
  <si>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</si>
  <si>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</si>
  <si>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</si>
  <si>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</si>
  <si>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</si>
  <si>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</si>
  <si>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</si>
  <si>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</si>
  <si>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</si>
  <si>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</si>
  <si>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</si>
  <si>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</si>
  <si>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</si>
  <si>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</si>
  <si>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</si>
  <si>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</si>
  <si>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</si>
  <si>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</si>
  <si>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</si>
  <si>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</si>
  <si>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</si>
  <si>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</si>
  <si>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</si>
  <si>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</si>
  <si>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</si>
  <si>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</si>
  <si>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</si>
  <si>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</si>
  <si>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</si>
  <si>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</si>
  <si>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</si>
  <si>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</si>
  <si>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</si>
  <si>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</si>
  <si>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</si>
  <si>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</si>
  <si>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</si>
  <si>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</si>
  <si>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</si>
  <si>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</si>
  <si>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</si>
  <si>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</si>
  <si>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</si>
  <si>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</si>
  <si>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</si>
  <si>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</si>
  <si>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</si>
  <si>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</si>
  <si>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</si>
  <si>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</si>
  <si>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</si>
  <si>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</si>
  <si>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</si>
  <si>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</si>
  <si>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</si>
  <si>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</si>
  <si>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</si>
  <si>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</si>
  <si>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</si>
  <si>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</si>
  <si>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</si>
  <si>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</si>
  <si>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</si>
  <si>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</si>
  <si>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</si>
  <si>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</si>
  <si>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</si>
  <si>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</si>
  <si>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</si>
  <si>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</si>
  <si>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</si>
  <si>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</si>
  <si>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</si>
  <si>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</si>
  <si>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</si>
  <si>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</si>
  <si>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</si>
  <si>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</si>
  <si>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</si>
  <si>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</si>
  <si>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</si>
  <si>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</si>
  <si>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</si>
  <si>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</si>
  <si>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</si>
  <si>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</si>
  <si>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</si>
  <si>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</si>
  <si>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</si>
  <si>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</si>
  <si>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</si>
  <si>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</si>
  <si>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</si>
  <si>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</si>
  <si>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</si>
  <si>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</si>
  <si>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</si>
  <si>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</si>
  <si>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</si>
  <si>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</si>
  <si>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</si>
  <si>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</si>
  <si>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</si>
  <si>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</si>
  <si>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</si>
  <si>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</si>
  <si>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</si>
  <si>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</si>
  <si>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</si>
  <si>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</si>
  <si>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</si>
  <si>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</si>
  <si>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</si>
  <si>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</si>
  <si>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</si>
  <si>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</si>
  <si>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</si>
  <si>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</si>
  <si>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</si>
  <si>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</si>
  <si>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</si>
  <si>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</si>
  <si>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</si>
  <si>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</si>
  <si>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</si>
  <si>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</si>
  <si>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</si>
  <si>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</si>
  <si>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</si>
  <si>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</si>
  <si>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</si>
  <si>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</si>
  <si>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</si>
  <si>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</si>
  <si>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</si>
  <si>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</si>
  <si>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</si>
  <si>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</si>
  <si>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</si>
  <si>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</si>
  <si>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</si>
  <si>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</si>
  <si>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</si>
  <si>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</si>
  <si>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</si>
  <si>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</si>
  <si>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</si>
  <si>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</si>
  <si>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</si>
  <si>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</si>
  <si>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</si>
  <si>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</si>
  <si>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</si>
  <si>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</si>
  <si>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</si>
  <si>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</si>
  <si>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</si>
  <si>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</si>
  <si>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</si>
  <si>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</si>
  <si>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</si>
  <si>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</si>
  <si>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</si>
  <si>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</si>
  <si>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</si>
  <si>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</si>
  <si>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</si>
  <si>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</si>
  <si>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</si>
  <si>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</si>
  <si>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</si>
  <si>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</si>
  <si>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</si>
  <si>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</si>
  <si>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</si>
  <si>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</si>
  <si>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</si>
  <si>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</si>
  <si>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</si>
  <si>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</si>
  <si>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</si>
  <si>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</si>
  <si>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</si>
  <si>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</si>
  <si>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</si>
  <si>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</si>
  <si>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</si>
  <si>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</si>
  <si>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</si>
  <si>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</si>
  <si>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</si>
  <si>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</si>
  <si>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</si>
  <si>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</si>
  <si>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</si>
  <si>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</si>
  <si>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</si>
  <si>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</si>
  <si>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</si>
  <si>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</si>
  <si>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</si>
  <si>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</si>
  <si>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</si>
  <si>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</si>
  <si>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</si>
  <si>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</si>
  <si>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</si>
  <si>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</si>
  <si>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</si>
  <si>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</si>
  <si>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</si>
  <si>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</si>
  <si>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</si>
  <si>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</si>
  <si>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</si>
  <si>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</si>
  <si>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</si>
  <si>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</si>
  <si>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</si>
  <si>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</si>
  <si>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</si>
  <si>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</si>
  <si>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</si>
  <si>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</si>
  <si>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</si>
  <si>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</si>
  <si>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</si>
  <si>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</si>
  <si>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</si>
  <si>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</si>
  <si>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</si>
  <si>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</si>
  <si>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</si>
  <si>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</si>
  <si>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</si>
  <si>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</si>
  <si>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</si>
  <si>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</si>
  <si>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</si>
  <si>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</si>
  <si>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</si>
  <si>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</si>
  <si>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</si>
  <si>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</si>
  <si>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</si>
  <si>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</si>
  <si>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</si>
  <si>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</si>
  <si>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</si>
  <si>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</si>
  <si>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</si>
  <si>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</si>
  <si>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</si>
  <si>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</si>
  <si>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</si>
  <si>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</si>
  <si>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</si>
  <si>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</si>
  <si>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</si>
  <si>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</si>
  <si>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</si>
  <si>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</si>
  <si>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</si>
  <si>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</si>
  <si>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</si>
  <si>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</si>
  <si>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</si>
  <si>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</si>
  <si>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</si>
  <si>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</si>
  <si>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</si>
  <si>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</si>
  <si>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</si>
  <si>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</si>
  <si>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</si>
  <si>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</si>
  <si>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</si>
  <si>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</si>
  <si>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</si>
  <si>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</si>
  <si>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</si>
  <si>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</si>
  <si>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</si>
  <si>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</si>
  <si>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</si>
  <si>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</si>
  <si>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</si>
  <si>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</si>
  <si>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</si>
  <si>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</si>
  <si>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</si>
  <si>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</si>
  <si>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</si>
  <si>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</si>
  <si>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</si>
  <si>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</si>
  <si>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</si>
  <si>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</si>
  <si>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</si>
  <si>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</si>
  <si>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</si>
  <si>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</si>
  <si>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</si>
  <si>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</si>
  <si>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</si>
  <si>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</si>
  <si>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</si>
  <si>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</si>
  <si>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</si>
  <si>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</si>
  <si>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</si>
  <si>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</si>
  <si>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</si>
  <si>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</si>
  <si>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</si>
  <si>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</si>
  <si>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</si>
  <si>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</si>
  <si>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</si>
  <si>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</si>
  <si>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</si>
  <si>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</si>
  <si>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</si>
  <si>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</si>
  <si>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</si>
  <si>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</si>
  <si>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</si>
  <si>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</si>
  <si>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</si>
  <si>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</si>
  <si>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</si>
  <si>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</si>
  <si>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</si>
  <si>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</si>
  <si>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</si>
  <si>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</si>
  <si>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</si>
  <si>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</si>
  <si>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</si>
  <si>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</si>
  <si>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</si>
  <si>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</si>
  <si>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</si>
  <si>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</si>
  <si>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</si>
  <si>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</si>
  <si>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</si>
  <si>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</si>
  <si>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</si>
  <si>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</si>
  <si>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</si>
  <si>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</si>
  <si>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</si>
  <si>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</si>
  <si>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</si>
  <si>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</si>
  <si>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</si>
  <si>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</si>
  <si>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</si>
  <si>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</si>
  <si>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</si>
  <si>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</si>
  <si>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</si>
  <si>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</si>
  <si>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</si>
  <si>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</si>
  <si>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</si>
  <si>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</si>
  <si>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</si>
  <si>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</si>
  <si>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</si>
  <si>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</si>
  <si>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</si>
  <si>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</si>
  <si>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</si>
  <si>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</si>
  <si>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</si>
  <si>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</si>
  <si>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</si>
  <si>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</si>
  <si>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</si>
  <si>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</si>
  <si>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</si>
  <si>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</si>
  <si>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</si>
  <si>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</si>
  <si>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</si>
  <si>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</si>
  <si>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</si>
  <si>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</si>
  <si>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</si>
  <si>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</si>
  <si>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</si>
  <si>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</si>
  <si>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</si>
  <si>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</si>
  <si>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</si>
  <si>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</si>
  <si>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</si>
  <si>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</si>
  <si>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</si>
  <si>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</si>
  <si>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</si>
  <si>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</si>
  <si>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</si>
  <si>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</si>
  <si>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</si>
  <si>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</si>
  <si>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</si>
  <si>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</si>
  <si>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</si>
  <si>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</si>
  <si>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</si>
  <si>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</si>
  <si>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</si>
  <si>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</si>
  <si>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</si>
  <si>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</si>
  <si>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</si>
  <si>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</si>
  <si>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</si>
  <si>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</si>
  <si>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</si>
  <si>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</si>
  <si>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</si>
  <si>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</si>
  <si>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</si>
  <si>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</si>
  <si>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</si>
  <si>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</si>
  <si>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</si>
  <si>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</si>
  <si>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</si>
  <si>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</si>
  <si>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</si>
  <si>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</si>
  <si>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</si>
  <si>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</si>
  <si>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</si>
  <si>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</si>
  <si>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</si>
  <si>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</si>
  <si>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</si>
  <si>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</si>
  <si>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</si>
  <si>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</si>
  <si>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</si>
  <si>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</si>
  <si>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</si>
  <si>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</si>
  <si>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</si>
  <si>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</si>
  <si>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</si>
  <si>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</si>
  <si>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</si>
  <si>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</si>
  <si>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</si>
  <si>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</si>
  <si>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</si>
  <si>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</si>
  <si>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</si>
  <si>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</si>
  <si>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</si>
  <si>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</si>
  <si>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</si>
  <si>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</si>
  <si>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</si>
  <si>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</si>
  <si>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</si>
  <si>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</si>
  <si>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</si>
  <si>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</si>
  <si>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</si>
  <si>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</si>
  <si>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</si>
  <si>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</si>
  <si>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</si>
  <si>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</si>
  <si>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</si>
  <si>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</si>
  <si>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</si>
  <si>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</si>
  <si>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</si>
  <si>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</si>
  <si>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</si>
  <si>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</si>
  <si>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</si>
  <si>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</si>
  <si>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</si>
  <si>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</si>
  <si>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</si>
  <si>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</si>
  <si>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</si>
  <si>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</si>
  <si>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</si>
  <si>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</si>
  <si>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</si>
  <si>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</si>
  <si>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</si>
  <si>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</si>
  <si>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</si>
  <si>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</si>
  <si>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</si>
  <si>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</si>
  <si>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</si>
  <si>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</si>
  <si>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</si>
  <si>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</si>
  <si>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</si>
  <si>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</si>
  <si>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</si>
  <si>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</si>
  <si>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</si>
  <si>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</si>
  <si>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</si>
  <si>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</si>
  <si>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</si>
  <si>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</si>
  <si>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</si>
  <si>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</si>
  <si>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</si>
  <si>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</si>
  <si>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</si>
  <si>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</si>
  <si>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</si>
  <si>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</si>
  <si>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</si>
  <si>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</si>
  <si>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</si>
  <si>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</si>
  <si>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</si>
  <si>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</si>
  <si>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</si>
  <si>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</si>
  <si>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</si>
  <si>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</si>
  <si>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</si>
  <si>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</si>
  <si>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</si>
  <si>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</si>
  <si>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</si>
  <si>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</si>
  <si>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</si>
  <si>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</si>
  <si>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</si>
  <si>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</si>
  <si>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</si>
  <si>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</si>
  <si>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</si>
  <si>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</si>
  <si>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</si>
  <si>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</si>
  <si>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</si>
  <si>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</si>
  <si>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</si>
  <si>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</si>
  <si>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</si>
  <si>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</si>
  <si>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</si>
  <si>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</si>
  <si>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</si>
  <si>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</si>
  <si>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</si>
  <si>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</si>
  <si>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</si>
  <si>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</si>
  <si>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</si>
  <si>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</si>
  <si>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</si>
  <si>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</si>
  <si>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</si>
  <si>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</si>
  <si>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</si>
  <si>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</si>
  <si>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</si>
  <si>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</si>
  <si>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</si>
  <si>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</si>
  <si>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</si>
  <si>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</si>
  <si>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</si>
  <si>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</si>
  <si>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</si>
  <si>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</si>
  <si>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</si>
  <si>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</si>
  <si>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</si>
  <si>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</si>
  <si>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</si>
  <si>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</si>
  <si>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</si>
  <si>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</si>
  <si>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</si>
  <si>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</si>
  <si>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</si>
  <si>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</si>
  <si>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</si>
  <si>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</si>
  <si>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</si>
  <si>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</si>
  <si>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</si>
  <si>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</si>
  <si>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</si>
  <si>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</si>
  <si>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</si>
  <si>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</si>
  <si>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</si>
  <si>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</si>
  <si>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</si>
  <si>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</si>
  <si>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</si>
  <si>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</si>
  <si>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</si>
  <si>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</si>
  <si>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</si>
  <si>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</si>
  <si>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</si>
  <si>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</si>
  <si>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</si>
  <si>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</si>
  <si>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</si>
  <si>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</si>
  <si>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</si>
  <si>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</si>
  <si>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</si>
  <si>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</si>
  <si>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</si>
  <si>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</si>
  <si>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</si>
  <si>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</si>
  <si>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</si>
  <si>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</si>
  <si>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</si>
  <si>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</si>
  <si>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</si>
  <si>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</si>
  <si>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</si>
  <si>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</si>
  <si>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</si>
  <si>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</si>
  <si>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</si>
  <si>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</si>
  <si>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</si>
  <si>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</si>
  <si>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</si>
  <si>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</si>
  <si>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</si>
  <si>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</si>
  <si>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</si>
  <si>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</si>
  <si>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</si>
  <si>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</si>
  <si>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</si>
  <si>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</si>
  <si>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</si>
  <si>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</si>
  <si>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</si>
  <si>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</si>
  <si>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</si>
  <si>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</si>
  <si>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</si>
  <si>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</si>
  <si>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</si>
  <si>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</si>
  <si>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</si>
  <si>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</si>
  <si>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</si>
  <si>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</si>
  <si>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</si>
  <si>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</si>
  <si>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</si>
  <si>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</si>
  <si>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</si>
  <si>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</si>
  <si>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</si>
  <si>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</si>
  <si>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</si>
  <si>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</si>
  <si>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</si>
  <si>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</si>
  <si>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</si>
  <si>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</si>
  <si>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</si>
  <si>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</si>
  <si>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</si>
  <si>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</si>
  <si>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</si>
  <si>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</si>
  <si>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</si>
  <si>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</si>
  <si>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</si>
  <si>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</si>
  <si>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</si>
  <si>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</si>
  <si>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</si>
  <si>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</si>
  <si>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</si>
  <si>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</si>
  <si>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</si>
  <si>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</si>
  <si>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</si>
  <si>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</si>
  <si>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</si>
  <si>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</si>
  <si>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</si>
  <si>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</si>
  <si>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</si>
  <si>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</si>
  <si>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</si>
  <si>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</si>
  <si>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</si>
  <si>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</si>
  <si>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</si>
  <si>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</si>
  <si>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</si>
  <si>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</si>
  <si>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</si>
  <si>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</si>
  <si>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</si>
  <si>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</si>
  <si>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</si>
  <si>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</si>
  <si>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</si>
  <si>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</si>
  <si>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</si>
  <si>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</si>
  <si>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</si>
  <si>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</si>
  <si>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</si>
  <si>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</si>
  <si>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</si>
  <si>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</si>
  <si>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</si>
  <si>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</si>
  <si>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</si>
  <si>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</si>
  <si>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</si>
  <si>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</si>
  <si>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</si>
  <si>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</si>
  <si>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</si>
  <si>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</si>
  <si>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</si>
  <si>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</si>
  <si>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</si>
  <si>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</si>
  <si>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</si>
  <si>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</si>
  <si>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</si>
  <si>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</si>
  <si>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</si>
  <si>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</si>
  <si>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</si>
  <si>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</si>
  <si>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</si>
  <si>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</si>
  <si>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</si>
  <si>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</si>
  <si>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</si>
  <si>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</si>
  <si>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</si>
  <si>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</si>
  <si>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</si>
  <si>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</si>
  <si>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</si>
  <si>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</si>
  <si>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</si>
  <si>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</si>
  <si>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</si>
  <si>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</si>
  <si>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</si>
  <si>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</si>
  <si>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</si>
  <si>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</si>
  <si>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</si>
  <si>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</si>
  <si>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</si>
  <si>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</si>
  <si>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</si>
  <si>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</si>
  <si>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</si>
  <si>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</si>
  <si>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</si>
  <si>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</si>
  <si>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</si>
  <si>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</si>
  <si>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</si>
  <si>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</si>
  <si>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</si>
  <si>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</si>
  <si>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</si>
  <si>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</si>
  <si>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</si>
  <si>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</si>
  <si>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</si>
  <si>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</si>
  <si>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</si>
  <si>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</si>
  <si>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</si>
  <si>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</si>
  <si>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</si>
  <si>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</si>
  <si>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</si>
  <si>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</si>
  <si>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</si>
  <si>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</si>
  <si>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</si>
  <si>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</si>
  <si>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</si>
  <si>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</si>
  <si>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</si>
  <si>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</si>
  <si>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</si>
  <si>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</si>
  <si>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</si>
  <si>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</si>
  <si>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</si>
  <si>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</si>
  <si>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</si>
  <si>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</si>
  <si>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</si>
  <si>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</si>
  <si>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</si>
  <si>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</si>
  <si>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</si>
  <si>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</si>
  <si>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</si>
  <si>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</si>
  <si>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</si>
  <si>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</si>
  <si>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</si>
  <si>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</si>
  <si>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</si>
  <si>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</si>
  <si>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</si>
  <si>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</si>
  <si>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</si>
  <si>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</si>
  <si>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</si>
  <si>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</si>
  <si>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</si>
  <si>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</si>
  <si>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</si>
  <si>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</si>
  <si>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</si>
  <si>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</si>
  <si>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</si>
  <si>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</si>
  <si>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</si>
  <si>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</si>
  <si>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</si>
  <si>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</si>
  <si>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</si>
  <si>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</si>
  <si>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</si>
  <si>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</si>
  <si>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</si>
  <si>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</si>
  <si>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</si>
  <si>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</si>
  <si>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</si>
  <si>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</si>
  <si>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</si>
  <si>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</si>
  <si>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</si>
  <si>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</si>
  <si>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</si>
  <si>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</si>
  <si>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</si>
  <si>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</si>
  <si>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</si>
  <si>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</si>
  <si>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</si>
  <si>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</si>
  <si>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</si>
  <si>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</si>
  <si>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</si>
  <si>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</si>
  <si>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</si>
  <si>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</si>
  <si>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</si>
  <si>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</si>
  <si>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</si>
  <si>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</si>
  <si>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</si>
  <si>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</si>
  <si>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</si>
  <si>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</si>
  <si>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</si>
  <si>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</si>
  <si>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</si>
  <si>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</si>
  <si>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</si>
  <si>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</si>
  <si>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</si>
  <si>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</si>
  <si>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</si>
  <si>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</si>
  <si>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</si>
  <si>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</si>
  <si>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</si>
  <si>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</si>
  <si>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</si>
  <si>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</si>
  <si>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</si>
  <si>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</si>
  <si>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</si>
  <si>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</si>
  <si>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</si>
  <si>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</si>
  <si>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</si>
  <si>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</si>
  <si>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</si>
  <si>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</si>
  <si>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</si>
  <si>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</si>
  <si>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</si>
  <si>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</si>
  <si>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</si>
  <si>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</si>
  <si>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</si>
  <si>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</si>
  <si>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</si>
  <si>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</si>
  <si>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</si>
  <si>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</si>
  <si>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</si>
  <si>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</si>
  <si>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</si>
  <si>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</si>
  <si>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</si>
  <si>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</si>
  <si>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</si>
  <si>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</si>
  <si>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</si>
  <si>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</si>
  <si>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</si>
  <si>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</si>
  <si>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</si>
  <si>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</si>
  <si>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</si>
  <si>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</si>
  <si>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</si>
  <si>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</si>
  <si>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</si>
  <si>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</si>
  <si>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</si>
  <si>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</si>
  <si>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</si>
  <si>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</si>
  <si>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</si>
  <si>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</si>
  <si>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</si>
  <si>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</si>
  <si>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</si>
  <si>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</si>
  <si>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</si>
  <si>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</si>
  <si>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</si>
  <si>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</si>
  <si>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</si>
  <si>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</si>
  <si>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</si>
  <si>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</si>
  <si>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</si>
  <si>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</si>
  <si>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</si>
  <si>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</si>
  <si>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</si>
  <si>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</si>
  <si>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</si>
  <si>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</si>
  <si>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</si>
  <si>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</si>
  <si>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</si>
  <si>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</si>
  <si>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</si>
  <si>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</si>
  <si>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</si>
  <si>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</si>
  <si>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</si>
  <si>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</si>
  <si>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</si>
  <si>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</si>
  <si>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</si>
  <si>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</si>
  <si>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</si>
  <si>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</si>
  <si>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</si>
  <si>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</si>
  <si>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</si>
  <si>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</si>
  <si>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</si>
  <si>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</si>
  <si>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</si>
  <si>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</si>
  <si>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</si>
  <si>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</si>
  <si>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</si>
  <si>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</si>
  <si>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</si>
  <si>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</si>
  <si>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</si>
  <si>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</si>
  <si>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</si>
  <si>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</si>
  <si>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</si>
  <si>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</si>
  <si>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</si>
  <si>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</si>
  <si>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</si>
  <si>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</si>
  <si>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</si>
  <si>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</si>
  <si>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</si>
  <si>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</si>
  <si>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</si>
  <si>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</si>
  <si>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</si>
  <si>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</si>
  <si>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</si>
  <si>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</si>
  <si>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</si>
  <si>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</si>
  <si>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</si>
  <si>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</si>
  <si>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</si>
  <si>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</si>
  <si>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</si>
  <si>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</si>
  <si>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</si>
  <si>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</si>
  <si>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</si>
  <si>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</si>
  <si>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</si>
  <si>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</si>
  <si>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</si>
  <si>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</si>
  <si>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</si>
  <si>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</si>
  <si>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</si>
  <si>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</si>
  <si>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</si>
  <si>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</si>
  <si>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</si>
  <si>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</si>
  <si>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</si>
  <si>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</si>
  <si>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</si>
  <si>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</si>
  <si>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</si>
  <si>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</si>
  <si>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</si>
  <si>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</si>
  <si>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</si>
  <si>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</si>
  <si>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</si>
  <si>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</si>
  <si>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</si>
  <si>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</si>
  <si>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</si>
  <si>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</si>
  <si>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</si>
  <si>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</si>
  <si>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</si>
  <si>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</si>
  <si>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</si>
  <si>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</si>
  <si>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</si>
  <si>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</si>
  <si>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</si>
  <si>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</si>
  <si>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</si>
  <si>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</si>
  <si>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</si>
  <si>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</si>
  <si>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</si>
  <si>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</si>
  <si>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</si>
  <si>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</si>
  <si>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</si>
  <si>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</si>
  <si>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</si>
  <si>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</si>
  <si>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</si>
  <si>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</si>
  <si>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</si>
  <si>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</si>
  <si>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</si>
  <si>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</si>
  <si>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</si>
  <si>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</si>
  <si>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</si>
  <si>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</si>
  <si>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</si>
  <si>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</si>
  <si>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</si>
  <si>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</si>
  <si>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</si>
  <si>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</si>
  <si>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</si>
  <si>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</si>
  <si>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</si>
  <si>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</si>
  <si>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</si>
  <si>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</si>
  <si>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</si>
  <si>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</si>
  <si>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</si>
  <si>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</si>
  <si>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</si>
  <si>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</si>
  <si>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</si>
  <si>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</si>
  <si>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</si>
  <si>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</si>
  <si>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</si>
  <si>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</si>
  <si>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</si>
  <si>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</si>
  <si>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</si>
  <si>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</si>
  <si>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</si>
  <si>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</si>
  <si>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</si>
  <si>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</si>
  <si>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</si>
  <si>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</si>
  <si>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</si>
  <si>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</si>
  <si>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</si>
  <si>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</si>
  <si>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</si>
  <si>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</si>
  <si>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</si>
  <si>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</si>
  <si>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</si>
  <si>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</si>
  <si>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</si>
  <si>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</si>
  <si>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</si>
  <si>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</si>
  <si>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</si>
  <si>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</si>
  <si>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</si>
  <si>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</si>
  <si>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</si>
  <si>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</si>
  <si>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</si>
  <si>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</si>
  <si>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</si>
  <si>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</si>
  <si>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</si>
  <si>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</si>
  <si>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</si>
  <si>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</si>
  <si>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</si>
  <si>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</si>
  <si>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</si>
  <si>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</si>
  <si>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</si>
  <si>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</si>
  <si>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</si>
  <si>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</si>
  <si>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</si>
  <si>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</si>
  <si>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</si>
  <si>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</si>
  <si>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</si>
  <si>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</si>
  <si>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</si>
  <si>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</si>
  <si>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</si>
  <si>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</si>
  <si>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</si>
  <si>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</si>
  <si>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</si>
  <si>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</si>
  <si>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</si>
  <si>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</si>
  <si>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</si>
  <si>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</si>
  <si>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</si>
  <si>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</si>
  <si>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</si>
  <si>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</si>
  <si>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</si>
  <si>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</si>
  <si>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</si>
  <si>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</si>
  <si>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</si>
  <si>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</si>
  <si>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</si>
  <si>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</si>
  <si>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</si>
  <si>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</si>
  <si>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</si>
  <si>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</si>
  <si>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</si>
  <si>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</si>
  <si>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</si>
  <si>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</si>
  <si>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</si>
  <si>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</si>
  <si>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</si>
  <si>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</si>
  <si>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</si>
  <si>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</si>
  <si>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</si>
  <si>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</si>
  <si>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</si>
  <si>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</si>
  <si>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</si>
  <si>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</si>
  <si>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</si>
  <si>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</si>
  <si>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</si>
  <si>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</si>
  <si>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</si>
  <si>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</si>
  <si>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</si>
  <si>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</si>
  <si>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</si>
  <si>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</si>
  <si>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</si>
  <si>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</si>
  <si>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</si>
  <si>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</si>
  <si>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</si>
  <si>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</si>
  <si>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</si>
  <si>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</si>
  <si>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</si>
  <si>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</si>
  <si>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</si>
  <si>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</si>
  <si>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</si>
  <si>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</si>
  <si>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</si>
  <si>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</si>
  <si>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</si>
  <si>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</si>
  <si>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</si>
  <si>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</si>
  <si>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</si>
  <si>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</si>
  <si>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</si>
  <si>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</si>
  <si>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</si>
  <si>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</si>
  <si>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</si>
  <si>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</si>
  <si>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</si>
  <si>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</si>
  <si>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</si>
  <si>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</si>
  <si>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</si>
  <si>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</si>
  <si>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</si>
  <si>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</si>
  <si>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</si>
  <si>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</si>
  <si>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</si>
  <si>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</si>
  <si>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</si>
  <si>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</si>
  <si>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</si>
  <si>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</si>
  <si>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</si>
  <si>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</si>
  <si>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</si>
  <si>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</si>
  <si>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</si>
  <si>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</si>
  <si>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</si>
  <si>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</si>
  <si>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</si>
  <si>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</si>
  <si>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</si>
  <si>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</si>
  <si>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</si>
  <si>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</si>
  <si>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</si>
  <si>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</si>
  <si>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</si>
  <si>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</si>
  <si>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</si>
  <si>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</si>
  <si>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</si>
  <si>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</si>
  <si>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</si>
  <si>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</si>
  <si>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</si>
  <si>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</si>
  <si>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</si>
  <si>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</si>
  <si>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</si>
  <si>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</si>
  <si>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</si>
  <si>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</si>
  <si>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</si>
  <si>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</si>
  <si>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</si>
  <si>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</si>
  <si>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</si>
  <si>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</si>
  <si>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</si>
  <si>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</si>
  <si>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</si>
  <si>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</si>
  <si>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</si>
  <si>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</si>
  <si>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</si>
  <si>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</si>
  <si>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</si>
  <si>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</si>
  <si>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</si>
  <si>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</si>
  <si>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</si>
  <si>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</si>
  <si>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</si>
  <si>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</si>
  <si>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</si>
  <si>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</si>
  <si>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</si>
  <si>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</si>
  <si>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</si>
  <si>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</si>
  <si>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</si>
  <si>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</si>
  <si>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</si>
  <si>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</si>
  <si>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</si>
  <si>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</si>
  <si>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</si>
  <si>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</si>
  <si>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</si>
  <si>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</si>
  <si>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</si>
  <si>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</si>
  <si>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</si>
  <si>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</si>
  <si>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</si>
  <si>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</si>
  <si>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</si>
  <si>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</si>
  <si>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</si>
  <si>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</si>
  <si>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</si>
  <si>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</si>
  <si>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</si>
  <si>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</si>
  <si>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</si>
  <si>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</si>
  <si>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</si>
  <si>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</si>
  <si>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</si>
  <si>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</si>
  <si>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</si>
  <si>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</si>
  <si>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</si>
  <si>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</si>
  <si>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</si>
  <si>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</si>
  <si>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</si>
  <si>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</si>
  <si>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</si>
  <si>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</si>
  <si>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</si>
  <si>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</si>
  <si>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</si>
  <si>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</si>
  <si>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</si>
  <si>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</si>
  <si>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</si>
  <si>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</si>
  <si>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</si>
  <si>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</si>
  <si>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</si>
  <si>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</si>
  <si>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</si>
  <si>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</si>
  <si>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</si>
  <si>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</si>
  <si>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</si>
  <si>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</si>
  <si>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</si>
  <si>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</si>
  <si>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</si>
  <si>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</si>
  <si>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</si>
  <si>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</si>
  <si>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</si>
  <si>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</si>
  <si>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</si>
  <si>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</si>
  <si>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</si>
  <si>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</si>
  <si>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</si>
  <si>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</si>
  <si>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</si>
  <si>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</si>
  <si>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</si>
  <si>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</si>
  <si>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</si>
  <si>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</si>
  <si>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</si>
  <si>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</si>
  <si>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</si>
  <si>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</si>
  <si>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</si>
  <si>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</si>
  <si>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</si>
  <si>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</si>
  <si>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</si>
  <si>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</si>
  <si>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</si>
  <si>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</si>
  <si>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</si>
  <si>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</si>
  <si>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</si>
  <si>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</si>
  <si>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</si>
  <si>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</si>
  <si>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</si>
  <si>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</si>
  <si>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</si>
  <si>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</si>
  <si>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</si>
  <si>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</si>
  <si>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</si>
  <si>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</si>
  <si>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</si>
  <si>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</si>
  <si>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</si>
  <si>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</si>
  <si>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</si>
  <si>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</si>
  <si>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</si>
  <si>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</si>
  <si>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</si>
  <si>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</si>
  <si>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</si>
  <si>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</si>
  <si>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</si>
  <si>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</si>
  <si>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</si>
  <si>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</si>
  <si>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</si>
  <si>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</si>
  <si>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</si>
  <si>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</si>
  <si>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</si>
  <si>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</si>
  <si>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</si>
  <si>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</si>
  <si>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</si>
  <si>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</si>
  <si>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</si>
  <si>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</si>
  <si>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</si>
  <si>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</si>
  <si>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</si>
  <si>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</si>
  <si>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</si>
  <si>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</si>
  <si>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</si>
  <si>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</si>
  <si>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</si>
  <si>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</si>
  <si>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</si>
  <si>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</si>
  <si>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</si>
  <si>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</si>
  <si>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</si>
  <si>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</si>
  <si>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</si>
  <si>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</si>
  <si>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</si>
  <si>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</si>
  <si>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</si>
  <si>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</si>
  <si>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</si>
  <si>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</si>
  <si>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</si>
  <si>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</si>
  <si>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</si>
  <si>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</si>
  <si>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</si>
  <si>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</si>
  <si>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</si>
  <si>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</si>
  <si>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</si>
  <si>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</si>
  <si>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</si>
  <si>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</si>
  <si>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</si>
  <si>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</si>
  <si>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</si>
  <si>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</si>
  <si>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</si>
  <si>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</si>
  <si>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</si>
  <si>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</si>
  <si>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</si>
  <si>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</si>
  <si>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</si>
  <si>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</si>
  <si>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</si>
  <si>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</si>
  <si>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</si>
  <si>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</si>
  <si>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</si>
  <si>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</si>
  <si>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</si>
  <si>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</si>
  <si>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</si>
  <si>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</si>
  <si>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</si>
  <si>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</si>
  <si>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</si>
  <si>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</si>
  <si>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</si>
  <si>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</si>
  <si>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</si>
  <si>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</si>
  <si>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</si>
  <si>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</si>
  <si>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</si>
  <si>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</si>
  <si>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</si>
  <si>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</si>
  <si>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</si>
  <si>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</si>
  <si>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</si>
  <si>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</si>
  <si>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</si>
  <si>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</si>
  <si>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</si>
  <si>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</si>
  <si>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</si>
  <si>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</si>
  <si>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</si>
  <si>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</si>
  <si>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</si>
  <si>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</si>
  <si>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</si>
  <si>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</si>
  <si>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</si>
  <si>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</si>
  <si>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</si>
  <si>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</si>
  <si>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</si>
  <si>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</si>
  <si>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</si>
  <si>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</si>
  <si>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</si>
  <si>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</si>
  <si>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</si>
  <si>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</si>
  <si>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</si>
  <si>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</si>
  <si>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</si>
  <si>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</si>
  <si>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</si>
  <si>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</si>
  <si>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</si>
  <si>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</si>
  <si>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</si>
  <si>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</si>
  <si>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</si>
  <si>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</si>
  <si>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</si>
  <si>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</si>
  <si>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</si>
  <si>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</si>
  <si>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</si>
  <si>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</si>
  <si>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</si>
  <si>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</si>
  <si>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</si>
  <si>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</si>
  <si>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</si>
  <si>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</si>
  <si>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</si>
  <si>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</si>
  <si>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</si>
  <si>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</si>
  <si>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</si>
  <si>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</si>
  <si>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</si>
  <si>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</si>
  <si>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</si>
  <si>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</si>
  <si>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</si>
  <si>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</si>
  <si>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</si>
  <si>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</si>
  <si>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</si>
  <si>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</si>
  <si>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</si>
  <si>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</si>
  <si>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</si>
  <si>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</si>
  <si>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</si>
  <si>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</si>
  <si>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</si>
  <si>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</si>
  <si>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</si>
  <si>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</si>
  <si>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</si>
  <si>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</si>
  <si>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</si>
  <si>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</si>
  <si>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</si>
  <si>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</si>
  <si>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</si>
  <si>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</si>
  <si>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</si>
  <si>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</si>
  <si>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</si>
  <si>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</si>
  <si>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</si>
  <si>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</si>
  <si>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</si>
  <si>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</si>
  <si>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</si>
  <si>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</si>
  <si>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</si>
  <si>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</si>
  <si>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</si>
  <si>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</si>
  <si>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</si>
  <si>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</si>
  <si>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</si>
  <si>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</si>
  <si>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</si>
  <si>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</si>
  <si>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</si>
  <si>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</si>
  <si>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</si>
  <si>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</si>
  <si>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</si>
  <si>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</si>
  <si>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</si>
  <si>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</si>
  <si>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</si>
  <si>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</si>
  <si>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</si>
  <si>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</si>
  <si>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</si>
  <si>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</si>
  <si>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</si>
  <si>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</si>
  <si>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</si>
  <si>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</si>
  <si>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</si>
  <si>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</si>
  <si>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</si>
  <si>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</si>
  <si>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</si>
  <si>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</si>
  <si>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</si>
  <si>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</si>
  <si>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</si>
  <si>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</si>
  <si>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</si>
  <si>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</si>
  <si>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</si>
  <si>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</si>
  <si>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</si>
  <si>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</si>
  <si>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</si>
  <si>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</si>
  <si>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</si>
  <si>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</si>
  <si>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</si>
  <si>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</si>
  <si>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</si>
  <si>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</si>
  <si>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</si>
  <si>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</si>
  <si>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</si>
  <si>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</si>
  <si>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</si>
  <si>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</si>
  <si>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</si>
  <si>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</si>
  <si>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</si>
  <si>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</si>
  <si>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</si>
  <si>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</si>
  <si>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</si>
  <si>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</si>
  <si>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</si>
  <si>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</si>
  <si>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</si>
  <si>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</si>
  <si>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</si>
  <si>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</si>
  <si>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</si>
  <si>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</si>
  <si>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</si>
  <si>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</si>
  <si>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</si>
  <si>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</si>
  <si>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</si>
  <si>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</si>
  <si>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</si>
  <si>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</si>
  <si>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</si>
  <si>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</si>
  <si>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</si>
  <si>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</si>
  <si>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</si>
  <si>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</si>
  <si>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</si>
  <si>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</si>
  <si>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</si>
  <si>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</si>
  <si>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</si>
  <si>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</si>
  <si>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</si>
  <si>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</si>
  <si>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</si>
  <si>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</si>
  <si>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</si>
  <si>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</si>
  <si>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</si>
  <si>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</si>
  <si>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</si>
  <si>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</si>
  <si>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</si>
  <si>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</si>
  <si>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</si>
  <si>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</si>
  <si>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</si>
  <si>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</si>
  <si>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</si>
  <si>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</si>
  <si>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</si>
  <si>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</si>
  <si>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</si>
  <si>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</si>
  <si>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</si>
  <si>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</si>
  <si>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</si>
  <si>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</si>
  <si>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</si>
  <si>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</si>
  <si>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</si>
  <si>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</si>
  <si>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</si>
  <si>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</si>
  <si>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</si>
  <si>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</si>
  <si>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</si>
  <si>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</si>
  <si>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</si>
  <si>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</si>
  <si>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</si>
  <si>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</si>
  <si>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</si>
  <si>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</si>
  <si>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</si>
  <si>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</si>
  <si>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</si>
  <si>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</si>
  <si>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</si>
  <si>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</si>
  <si>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</si>
  <si>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</si>
  <si>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</si>
  <si>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</si>
  <si>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</si>
  <si>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</si>
  <si>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</si>
  <si>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</si>
  <si>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</si>
  <si>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</si>
  <si>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</si>
  <si>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</si>
  <si>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</si>
  <si>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</si>
  <si>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</si>
  <si>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</si>
  <si>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</si>
  <si>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</si>
  <si>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</si>
  <si>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</si>
  <si>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</si>
  <si>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</si>
  <si>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</si>
  <si>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</si>
  <si>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</si>
  <si>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</si>
  <si>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</si>
  <si>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</si>
  <si>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</si>
  <si>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</si>
  <si>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</si>
  <si>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</si>
  <si>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</si>
  <si>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</si>
  <si>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</si>
  <si>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</si>
  <si>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</si>
  <si>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</si>
  <si>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</si>
  <si>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</si>
  <si>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</si>
  <si>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</si>
  <si>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</si>
  <si>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</si>
  <si>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</si>
  <si>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</si>
  <si>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</si>
  <si>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</si>
  <si>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</si>
  <si>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</si>
  <si>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</si>
  <si>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</si>
  <si>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</si>
  <si>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</si>
  <si>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</si>
  <si>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</si>
  <si>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</si>
  <si>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</si>
  <si>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</si>
  <si>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</si>
  <si>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</si>
  <si>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</si>
  <si>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</si>
  <si>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</si>
  <si>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</si>
  <si>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</si>
  <si>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</si>
  <si>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</si>
  <si>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</si>
  <si>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</si>
  <si>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</si>
  <si>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</si>
  <si>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</si>
  <si>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</si>
  <si>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</si>
  <si>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</si>
  <si>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</si>
  <si>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</si>
  <si>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</si>
  <si>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</si>
  <si>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</si>
  <si>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</si>
  <si>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</si>
  <si>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</si>
  <si>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</si>
  <si>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</si>
  <si>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</si>
  <si>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</si>
  <si>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</si>
  <si>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</si>
  <si>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</si>
  <si>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</si>
  <si>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</si>
  <si>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</si>
  <si>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</si>
  <si>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</si>
  <si>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</si>
  <si>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</si>
  <si>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</si>
  <si>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</si>
  <si>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</si>
  <si>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</si>
  <si>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</si>
  <si>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</si>
  <si>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</si>
  <si>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</si>
  <si>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</si>
  <si>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</si>
  <si>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</si>
  <si>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</si>
  <si>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</si>
  <si>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</si>
  <si>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</si>
  <si>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</si>
  <si>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</si>
  <si>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</si>
  <si>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</si>
  <si>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</si>
  <si>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</si>
  <si>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</si>
  <si>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</si>
  <si>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</si>
  <si>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</si>
  <si>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</si>
  <si>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</si>
  <si>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</si>
  <si>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</si>
  <si>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</si>
  <si>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</si>
  <si>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</si>
  <si>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</si>
  <si>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</si>
  <si>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</si>
  <si>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</si>
  <si>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</si>
  <si>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</si>
  <si>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</si>
  <si>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</si>
  <si>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</si>
  <si>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</si>
  <si>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</si>
  <si>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</si>
  <si>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</si>
  <si>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</si>
  <si>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</si>
  <si>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</si>
  <si>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</si>
  <si>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</si>
  <si>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</si>
  <si>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</si>
  <si>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</si>
  <si>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</si>
  <si>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</si>
  <si>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</si>
  <si>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</si>
  <si>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</si>
  <si>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</si>
  <si>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</si>
  <si>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</si>
  <si>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</si>
  <si>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</si>
  <si>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</si>
  <si>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</si>
  <si>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</si>
  <si>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</si>
  <si>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</si>
  <si>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</si>
  <si>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</si>
  <si>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</si>
  <si>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</si>
  <si>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</si>
  <si>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</si>
  <si>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</si>
  <si>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</si>
  <si>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</si>
  <si>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</si>
  <si>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</si>
  <si>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</si>
  <si>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</si>
  <si>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</si>
  <si>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</si>
  <si>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</si>
  <si>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</si>
  <si>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</si>
  <si>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</si>
  <si>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</si>
  <si>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</si>
  <si>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</si>
  <si>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</si>
  <si>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</si>
  <si>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</si>
  <si>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</si>
  <si>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</si>
  <si>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</si>
  <si>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</si>
  <si>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</si>
  <si>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</si>
  <si>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</si>
  <si>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</si>
  <si>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</si>
  <si>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</si>
  <si>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</si>
  <si>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</si>
  <si>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</si>
  <si>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</si>
  <si>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</si>
  <si>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</si>
  <si>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</si>
  <si>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</si>
  <si>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</si>
  <si>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</si>
  <si>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</si>
  <si>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</si>
  <si>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</si>
  <si>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</si>
  <si>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</si>
  <si>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</si>
  <si>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</si>
  <si>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</si>
  <si>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</si>
  <si>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</si>
  <si>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</si>
  <si>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</si>
  <si>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</si>
  <si>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</si>
  <si>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</si>
  <si>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</si>
  <si>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</si>
  <si>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</si>
  <si>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</si>
  <si>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</si>
  <si>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</si>
  <si>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</si>
  <si>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</si>
  <si>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</si>
  <si>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</si>
  <si>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</si>
  <si>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</si>
  <si>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</si>
  <si>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</si>
  <si>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</si>
  <si>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</si>
  <si>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</si>
  <si>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</si>
  <si>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</si>
  <si>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</si>
  <si>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</si>
  <si>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</si>
  <si>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</si>
  <si>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</si>
  <si>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</si>
  <si>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</si>
  <si>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</si>
  <si>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</si>
  <si>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</si>
  <si>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</si>
  <si>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</si>
  <si>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</si>
  <si>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</si>
  <si>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</si>
  <si>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</si>
  <si>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</si>
  <si>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</si>
  <si>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</si>
  <si>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</si>
  <si>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</si>
  <si>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</si>
  <si>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</si>
  <si>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</si>
  <si>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</si>
  <si>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</si>
  <si>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</si>
  <si>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</si>
  <si>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</si>
  <si>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</si>
  <si>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</si>
  <si>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</si>
  <si>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</si>
  <si>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</si>
  <si>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</si>
  <si>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</si>
  <si>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</si>
  <si>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</si>
  <si>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</si>
  <si>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</si>
  <si>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</si>
  <si>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</si>
  <si>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</si>
  <si>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</si>
  <si>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</si>
  <si>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</si>
  <si>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</si>
  <si>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</si>
  <si>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</si>
  <si>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</si>
  <si>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</si>
  <si>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</si>
  <si>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</si>
  <si>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</si>
  <si>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</si>
  <si>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</si>
  <si>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</si>
  <si>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</si>
  <si>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</si>
  <si>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</si>
  <si>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</si>
  <si>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</si>
  <si>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</si>
  <si>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</si>
  <si>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</si>
  <si>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</si>
  <si>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</si>
  <si>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</si>
  <si>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</si>
  <si>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</si>
  <si>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</si>
  <si>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</si>
  <si>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</si>
  <si>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</si>
  <si>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</si>
  <si>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</si>
  <si>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</si>
  <si>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</si>
  <si>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</si>
  <si>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</si>
  <si>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</si>
  <si>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</si>
  <si>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</si>
  <si>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</si>
  <si>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</si>
  <si>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</si>
  <si>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</si>
  <si>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</si>
  <si>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</si>
  <si>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</si>
  <si>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</si>
  <si>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</si>
  <si>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</si>
  <si>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</si>
  <si>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</si>
  <si>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</si>
  <si>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</si>
  <si>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</si>
  <si>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</si>
  <si>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</si>
  <si>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</si>
  <si>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</si>
  <si>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</si>
  <si>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</si>
  <si>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</si>
  <si>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</si>
  <si>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</si>
  <si>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</si>
  <si>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</si>
  <si>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</si>
  <si>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</si>
  <si>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</si>
  <si>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</si>
  <si>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</si>
  <si>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</si>
  <si>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</si>
  <si>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</si>
  <si>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</si>
  <si>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</si>
  <si>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</si>
  <si>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</si>
  <si>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</si>
  <si>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</si>
  <si>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</si>
  <si>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</si>
  <si>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</si>
  <si>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</si>
  <si>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</si>
  <si>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</si>
  <si>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</si>
  <si>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</si>
  <si>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</si>
  <si>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</si>
  <si>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</si>
  <si>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</si>
  <si>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</si>
  <si>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</si>
  <si>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</si>
  <si>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</si>
  <si>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</si>
  <si>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</si>
  <si>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</si>
  <si>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</si>
  <si>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</si>
  <si>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</si>
  <si>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</si>
  <si>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</si>
  <si>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</si>
  <si>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</si>
  <si>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</si>
  <si>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</si>
  <si>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</si>
  <si>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</si>
  <si>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</si>
  <si>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</si>
  <si>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</si>
  <si>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</si>
  <si>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</si>
  <si>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</si>
  <si>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</si>
  <si>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</si>
  <si>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</si>
  <si>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</si>
  <si>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</si>
  <si>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</si>
  <si>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</si>
  <si>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</si>
  <si>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</si>
  <si>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</si>
  <si>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</si>
  <si>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</si>
  <si>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</si>
  <si>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</si>
  <si>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</si>
  <si>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</si>
  <si>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</si>
  <si>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</si>
  <si>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</si>
  <si>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</si>
  <si>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</si>
  <si>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</si>
  <si>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</si>
  <si>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</si>
  <si>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</si>
  <si>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</si>
  <si>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</si>
  <si>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</si>
  <si>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</si>
  <si>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</si>
  <si>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</si>
  <si>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</si>
  <si>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</si>
  <si>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</si>
  <si>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</si>
  <si>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</si>
  <si>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</si>
  <si>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</si>
  <si>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</si>
  <si>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</si>
  <si>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</si>
  <si>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</si>
  <si>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</si>
  <si>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</si>
  <si>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</si>
  <si>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</si>
  <si>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</si>
  <si>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</si>
  <si>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</si>
  <si>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</si>
  <si>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</si>
  <si>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</si>
  <si>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</si>
  <si>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</si>
  <si>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</si>
  <si>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</si>
  <si>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</si>
  <si>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</si>
  <si>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</si>
  <si>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</si>
  <si>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</si>
  <si>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</si>
  <si>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</si>
  <si>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</si>
  <si>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</si>
  <si>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</si>
  <si>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</si>
  <si>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</si>
  <si>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</si>
  <si>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</si>
  <si>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</si>
  <si>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</si>
  <si>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</si>
  <si>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</si>
  <si>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</si>
  <si>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</si>
  <si>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</si>
  <si>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</si>
  <si>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</si>
  <si>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</si>
  <si>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</si>
  <si>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</si>
  <si>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</si>
  <si>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</si>
  <si>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</si>
  <si>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</si>
  <si>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</si>
  <si>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</si>
  <si>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</si>
  <si>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</si>
  <si>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</si>
  <si>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</si>
  <si>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</si>
  <si>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</si>
  <si>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</si>
  <si>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</si>
  <si>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</si>
  <si>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</si>
  <si>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</si>
  <si>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</si>
  <si>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</si>
  <si>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</si>
  <si>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</si>
  <si>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</si>
  <si>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</si>
  <si>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</si>
  <si>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</si>
  <si>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</si>
  <si>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</si>
  <si>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</si>
  <si>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</si>
  <si>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</si>
  <si>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</si>
  <si>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</si>
  <si>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</si>
  <si>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</si>
  <si>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</si>
  <si>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</si>
  <si>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</si>
  <si>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</si>
  <si>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</si>
  <si>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</si>
  <si>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</si>
  <si>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</si>
  <si>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</si>
  <si>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</si>
  <si>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</si>
  <si>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</si>
  <si>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</si>
  <si>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</si>
  <si>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</si>
  <si>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</si>
  <si>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</si>
  <si>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</si>
  <si>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</si>
  <si>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</si>
  <si>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</si>
  <si>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</si>
  <si>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</si>
  <si>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</si>
  <si>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</si>
  <si>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</si>
  <si>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</si>
  <si>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</si>
  <si>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</si>
  <si>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</si>
  <si>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</si>
  <si>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</si>
  <si>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</si>
  <si>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</si>
  <si>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</si>
  <si>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</si>
  <si>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</si>
  <si>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</si>
  <si>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</si>
  <si>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</si>
  <si>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</si>
  <si>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</si>
  <si>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</si>
  <si>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</si>
  <si>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</si>
  <si>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</si>
  <si>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</si>
  <si>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</si>
  <si>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</si>
  <si>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</si>
  <si>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</si>
  <si>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</si>
  <si>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</si>
  <si>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</si>
  <si>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</si>
  <si>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</si>
  <si>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</si>
  <si>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</si>
  <si>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</si>
  <si>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</si>
  <si>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</si>
  <si>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</si>
  <si>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</si>
  <si>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</si>
  <si>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</si>
  <si>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</si>
  <si>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</si>
  <si>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</si>
  <si>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</si>
  <si>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</si>
  <si>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</si>
  <si>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</si>
  <si>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</si>
  <si>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</si>
  <si>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</si>
  <si>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</si>
  <si>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</si>
  <si>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</si>
  <si>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</si>
  <si>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</si>
  <si>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</si>
  <si>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</si>
  <si>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</si>
  <si>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</si>
  <si>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</si>
  <si>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</si>
  <si>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</si>
  <si>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</si>
  <si>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</si>
  <si>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</si>
  <si>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</si>
  <si>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</si>
  <si>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</si>
  <si>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</si>
  <si>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</si>
  <si>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</si>
  <si>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</si>
  <si>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</si>
  <si>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</si>
  <si>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</si>
  <si>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</si>
  <si>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</si>
  <si>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</si>
  <si>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</si>
  <si>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</si>
  <si>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</si>
  <si>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</si>
  <si>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</si>
  <si>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</si>
  <si>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</si>
  <si>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</si>
  <si>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</si>
  <si>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</si>
  <si>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</si>
  <si>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</si>
  <si>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</si>
  <si>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</si>
  <si>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</si>
  <si>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</si>
  <si>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</si>
  <si>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</si>
  <si>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</si>
  <si>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</si>
  <si>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</si>
  <si>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</si>
  <si>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</si>
  <si>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</si>
  <si>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</si>
  <si>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</si>
  <si>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</si>
  <si>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</si>
  <si>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</si>
  <si>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</si>
  <si>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</si>
  <si>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</si>
  <si>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</si>
  <si>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</si>
  <si>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</si>
  <si>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</si>
  <si>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</si>
  <si>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</si>
  <si>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</si>
  <si>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</si>
  <si>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</si>
  <si>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</si>
  <si>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</si>
  <si>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</si>
  <si>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</si>
  <si>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</si>
  <si>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</si>
  <si>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</si>
  <si>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</si>
  <si>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</si>
  <si>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</si>
  <si>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</si>
  <si>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</si>
  <si>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</si>
  <si>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</si>
  <si>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</si>
  <si>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</si>
  <si>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</si>
  <si>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</si>
  <si>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</si>
  <si>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</si>
  <si>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</si>
  <si>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</si>
  <si>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</si>
  <si>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</si>
  <si>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</si>
  <si>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</si>
  <si>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</si>
  <si>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</si>
  <si>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</si>
  <si>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</si>
  <si>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</si>
  <si>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</si>
  <si>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</si>
  <si>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</si>
  <si>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</si>
  <si>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</si>
  <si>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</si>
  <si>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</si>
  <si>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</si>
  <si>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</si>
  <si>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</si>
  <si>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</si>
  <si>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</si>
  <si>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</si>
  <si>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</si>
  <si>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</si>
  <si>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</si>
  <si>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</si>
  <si>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</si>
  <si>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</si>
  <si>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</si>
  <si>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</si>
  <si>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</si>
  <si>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</si>
  <si>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</si>
  <si>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</si>
  <si>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</si>
  <si>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</si>
  <si>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</si>
  <si>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</si>
  <si>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</si>
  <si>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</si>
  <si>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</si>
  <si>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</si>
  <si>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</si>
  <si>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</si>
  <si>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</si>
  <si>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</si>
  <si>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</si>
  <si>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</si>
  <si>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</si>
  <si>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</si>
  <si>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</si>
  <si>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</si>
  <si>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</si>
  <si>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</si>
  <si>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</si>
  <si>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</si>
  <si>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</si>
  <si>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</si>
  <si>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</si>
  <si>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</si>
  <si>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</si>
  <si>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</si>
  <si>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</si>
  <si>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</si>
  <si>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</si>
  <si>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</si>
  <si>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</si>
  <si>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</si>
  <si>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</si>
  <si>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</si>
  <si>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</si>
  <si>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</si>
  <si>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</si>
  <si>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</si>
  <si>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</si>
  <si>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</si>
  <si>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</si>
  <si>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</si>
  <si>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</si>
  <si>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</si>
  <si>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</si>
  <si>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</si>
  <si>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</si>
  <si>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</si>
  <si>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</si>
  <si>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</si>
  <si>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</si>
  <si>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</si>
  <si>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</si>
  <si>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</si>
  <si>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</si>
  <si>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</si>
  <si>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</si>
  <si>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</si>
  <si>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</si>
  <si>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</si>
  <si>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</si>
  <si>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</si>
  <si>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</si>
  <si>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</si>
  <si>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</si>
  <si>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</si>
  <si>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</si>
  <si>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</si>
  <si>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</si>
  <si>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</si>
  <si>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</si>
  <si>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</si>
  <si>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</si>
  <si>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</si>
  <si>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</si>
  <si>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</si>
  <si>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</si>
  <si>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</si>
  <si>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</si>
  <si>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</si>
  <si>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</si>
  <si>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</si>
  <si>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</si>
  <si>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</si>
  <si>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</si>
  <si>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</si>
  <si>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</si>
  <si>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</si>
  <si>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</si>
  <si>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</si>
  <si>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</si>
  <si>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</si>
  <si>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</si>
  <si>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</si>
  <si>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</si>
  <si>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</si>
  <si>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</si>
  <si>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</si>
  <si>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</si>
  <si>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</si>
  <si>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</si>
  <si>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</si>
  <si>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</si>
  <si>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</si>
  <si>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</si>
  <si>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</si>
  <si>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</si>
  <si>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</si>
  <si>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</si>
  <si>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</si>
  <si>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</si>
  <si>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</si>
  <si>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</si>
  <si>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</si>
  <si>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</si>
  <si>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</si>
  <si>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</si>
  <si>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</si>
  <si>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</si>
  <si>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</si>
  <si>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</si>
  <si>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</si>
  <si>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</si>
  <si>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</si>
  <si>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</si>
  <si>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</si>
  <si>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</si>
  <si>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</si>
  <si>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</si>
  <si>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</si>
  <si>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</si>
  <si>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</si>
  <si>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</si>
  <si>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</si>
  <si>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</si>
  <si>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</si>
  <si>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</si>
  <si>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</si>
  <si>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</si>
  <si>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</si>
  <si>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</si>
  <si>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</si>
  <si>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</si>
  <si>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</si>
  <si>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</si>
  <si>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</si>
  <si>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</si>
  <si>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</si>
  <si>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</si>
  <si>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</si>
  <si>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</si>
  <si>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</si>
  <si>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</si>
  <si>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</si>
  <si>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</si>
  <si>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</si>
  <si>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</si>
  <si>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</si>
  <si>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</si>
  <si>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</si>
  <si>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</si>
  <si>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</si>
  <si>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</si>
  <si>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</si>
  <si>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</si>
  <si>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</si>
  <si>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</si>
  <si>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</si>
  <si>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</si>
  <si>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</si>
  <si>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</si>
  <si>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</si>
  <si>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</si>
  <si>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</si>
  <si>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</si>
  <si>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</si>
  <si>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</si>
  <si>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</si>
  <si>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</si>
  <si>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</si>
  <si>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</si>
  <si>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</si>
  <si>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</si>
  <si>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</si>
  <si>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</si>
  <si>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</si>
  <si>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</si>
  <si>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</si>
  <si>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</si>
  <si>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</si>
  <si>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</si>
  <si>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</si>
  <si>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</si>
  <si>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</si>
  <si>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</si>
  <si>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</si>
  <si>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</si>
  <si>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</si>
  <si>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</si>
  <si>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</si>
  <si>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</si>
  <si>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</si>
  <si>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</si>
  <si>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</si>
  <si>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</si>
  <si>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</si>
  <si>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</si>
  <si>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</si>
  <si>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</si>
  <si>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</si>
  <si>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</si>
  <si>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</si>
  <si>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</si>
  <si>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</si>
  <si>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</si>
  <si>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</si>
  <si>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</si>
  <si>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</si>
  <si>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</si>
  <si>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</si>
  <si>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</si>
  <si>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</si>
  <si>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</si>
  <si>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</si>
  <si>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</si>
  <si>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</si>
  <si>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</si>
  <si>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</si>
  <si>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</si>
  <si>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</si>
  <si>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</si>
  <si>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</si>
  <si>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</si>
  <si>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</si>
  <si>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</si>
  <si>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</si>
  <si>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</si>
  <si>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</si>
  <si>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</si>
  <si>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</si>
  <si>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</si>
  <si>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</si>
  <si>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</si>
  <si>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</si>
  <si>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</si>
  <si>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</si>
  <si>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</si>
  <si>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</si>
  <si>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</si>
  <si>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</si>
  <si>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</si>
  <si>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</si>
  <si>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</si>
  <si>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</si>
  <si>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</si>
  <si>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</si>
  <si>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</si>
  <si>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</si>
  <si>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</si>
  <si>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</si>
  <si>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</si>
  <si>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</si>
  <si>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</si>
  <si>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</si>
  <si>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</si>
  <si>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</si>
  <si>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</si>
  <si>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</si>
  <si>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</si>
  <si>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</si>
  <si>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</si>
  <si>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</si>
  <si>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</si>
  <si>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</si>
  <si>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</si>
  <si>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</si>
  <si>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</si>
  <si>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</si>
  <si>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</si>
  <si>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</si>
  <si>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</si>
  <si>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</si>
  <si>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</si>
  <si>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</si>
  <si>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</si>
  <si>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</si>
  <si>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</si>
  <si>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</si>
  <si>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</si>
  <si>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</si>
  <si>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</si>
  <si>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</si>
  <si>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</si>
  <si>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</si>
  <si>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</si>
  <si>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</si>
  <si>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</si>
  <si>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</si>
  <si>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</si>
  <si>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</si>
  <si>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</si>
  <si>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</si>
  <si>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</si>
  <si>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</si>
  <si>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</si>
  <si>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</si>
  <si>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</si>
  <si>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</si>
  <si>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</si>
  <si>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</si>
  <si>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</si>
  <si>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</si>
  <si>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</si>
  <si>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</si>
  <si>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</si>
  <si>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</si>
  <si>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</si>
  <si>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</si>
  <si>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</si>
  <si>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</si>
  <si>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</si>
  <si>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</si>
  <si>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</si>
  <si>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</si>
  <si>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</si>
  <si>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</si>
  <si>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</si>
  <si>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</si>
  <si>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</si>
  <si>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</si>
  <si>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</si>
  <si>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</si>
  <si>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</si>
  <si>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</si>
  <si>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</si>
  <si>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</si>
  <si>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</si>
  <si>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</si>
  <si>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</si>
  <si>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</si>
  <si>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</si>
  <si>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</si>
  <si>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</si>
  <si>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</si>
  <si>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</si>
  <si>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</si>
  <si>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</si>
  <si>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</si>
  <si>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</si>
  <si>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</si>
  <si>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</si>
  <si>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</si>
  <si>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</si>
  <si>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</si>
  <si>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</si>
  <si>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</si>
  <si>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</si>
  <si>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</si>
  <si>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</si>
  <si>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</si>
  <si>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</si>
  <si>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</si>
  <si>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</si>
  <si>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</si>
  <si>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</si>
  <si>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</si>
  <si>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</si>
  <si>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</si>
  <si>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</si>
  <si>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</si>
  <si>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</si>
  <si>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</si>
  <si>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</si>
  <si>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</si>
  <si>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</si>
  <si>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</si>
  <si>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</si>
  <si>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</si>
  <si>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</si>
  <si>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</si>
  <si>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</si>
  <si>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</si>
  <si>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</si>
  <si>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</si>
  <si>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</si>
  <si>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</si>
  <si>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</si>
  <si>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</si>
  <si>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</si>
  <si>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</si>
  <si>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</si>
  <si>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</si>
  <si>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</si>
  <si>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</si>
  <si>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</si>
  <si>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</si>
  <si>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</si>
  <si>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</si>
  <si>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</si>
  <si>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</si>
  <si>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</si>
  <si>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</si>
  <si>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</si>
  <si>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</si>
  <si>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</si>
  <si>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</si>
  <si>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</si>
  <si>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</si>
  <si>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</si>
  <si>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</si>
  <si>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</si>
  <si>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</si>
  <si>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</si>
  <si>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</si>
  <si>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</si>
  <si>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</si>
  <si>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</si>
  <si>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</si>
  <si>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</si>
  <si>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</si>
  <si>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</si>
  <si>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</si>
  <si>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</si>
  <si>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</si>
  <si>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</si>
  <si>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</si>
  <si>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</si>
  <si>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</si>
  <si>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</si>
  <si>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</si>
  <si>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</si>
  <si>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</si>
  <si>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</si>
  <si>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</si>
  <si>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</si>
  <si>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</si>
  <si>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</si>
  <si>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</si>
  <si>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</si>
  <si>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</si>
  <si>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</si>
  <si>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</si>
  <si>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</si>
  <si>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</si>
  <si>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</si>
  <si>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</si>
  <si>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</si>
  <si>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</si>
  <si>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</si>
  <si>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</si>
  <si>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</si>
  <si>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</si>
  <si>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</si>
  <si>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</si>
  <si>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</si>
  <si>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</si>
  <si>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</si>
  <si>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</si>
  <si>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</si>
  <si>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</si>
  <si>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</si>
  <si>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</si>
  <si>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</si>
  <si>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</si>
  <si>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</si>
  <si>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</si>
  <si>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</si>
  <si>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</si>
  <si>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</si>
  <si>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</si>
  <si>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</si>
  <si>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</si>
  <si>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</si>
  <si>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</si>
  <si>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</si>
  <si>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</si>
  <si>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</si>
  <si>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</si>
  <si>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</si>
  <si>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</si>
  <si>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</si>
  <si>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</si>
  <si>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</si>
  <si>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</si>
  <si>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</si>
  <si>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</si>
  <si>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</si>
  <si>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</si>
  <si>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</si>
  <si>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</si>
  <si>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</si>
  <si>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</si>
  <si>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</si>
  <si>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</si>
  <si>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</si>
  <si>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</si>
  <si>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</si>
  <si>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</si>
  <si>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</si>
  <si>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</si>
  <si>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</si>
  <si>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</si>
  <si>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</si>
  <si>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</si>
  <si>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</si>
  <si>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</si>
  <si>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</si>
  <si>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</si>
  <si>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</si>
  <si>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</si>
  <si>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</si>
  <si>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</si>
  <si>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</si>
  <si>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</si>
  <si>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</si>
  <si>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</si>
  <si>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</si>
  <si>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</si>
  <si>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</si>
  <si>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</si>
  <si>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</si>
  <si>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</si>
  <si>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</si>
  <si>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</si>
  <si>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</si>
  <si>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</si>
  <si>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</si>
  <si>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</si>
  <si>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</si>
  <si>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</si>
  <si>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</si>
  <si>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</si>
  <si>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</si>
  <si>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</si>
  <si>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</si>
  <si>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</si>
  <si>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</si>
  <si>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</si>
  <si>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</si>
  <si>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</si>
  <si>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</si>
  <si>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</si>
  <si>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</si>
  <si>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</si>
  <si>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</si>
  <si>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</si>
  <si>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</si>
  <si>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</si>
  <si>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</si>
  <si>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</si>
  <si>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</si>
  <si>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</si>
  <si>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</si>
  <si>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</si>
  <si>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</si>
  <si>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</si>
  <si>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</si>
  <si>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</si>
  <si>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</si>
  <si>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</si>
  <si>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</si>
  <si>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</si>
  <si>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</si>
  <si>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</si>
  <si>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</si>
  <si>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</si>
  <si>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</si>
  <si>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</si>
  <si>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</si>
  <si>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</si>
  <si>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</si>
  <si>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</si>
  <si>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</si>
  <si>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</si>
  <si>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</si>
  <si>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</si>
  <si>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</si>
  <si>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</si>
  <si>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</si>
  <si>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</si>
  <si>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</si>
  <si>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</si>
  <si>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</si>
  <si>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</si>
  <si>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</si>
  <si>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</si>
  <si>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</si>
  <si>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</si>
  <si>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</si>
  <si>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</si>
  <si>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</si>
  <si>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</si>
  <si>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</si>
  <si>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</si>
  <si>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</si>
  <si>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</si>
  <si>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</si>
  <si>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</si>
  <si>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</si>
  <si>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</si>
  <si>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</si>
  <si>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</si>
  <si>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</si>
  <si>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</si>
  <si>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</si>
  <si>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</si>
  <si>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</si>
  <si>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</si>
  <si>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</si>
  <si>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</si>
  <si>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</si>
  <si>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</si>
  <si>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</si>
  <si>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</si>
  <si>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</si>
  <si>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</si>
  <si>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</si>
  <si>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</si>
  <si>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</si>
  <si>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</si>
  <si>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</si>
  <si>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</si>
  <si>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</si>
  <si>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</si>
  <si>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</si>
  <si>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</si>
  <si>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</si>
  <si>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</si>
  <si>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</si>
  <si>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</si>
  <si>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</si>
  <si>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</si>
  <si>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</si>
  <si>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</si>
  <si>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</si>
  <si>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</si>
  <si>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</si>
  <si>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</si>
  <si>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</si>
  <si>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</si>
  <si>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</si>
  <si>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</si>
  <si>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</si>
  <si>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</si>
  <si>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</si>
  <si>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</si>
  <si>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</si>
  <si>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</si>
  <si>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</si>
  <si>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</si>
  <si>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</si>
  <si>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</si>
  <si>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</si>
  <si>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</si>
  <si>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</si>
  <si>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</si>
  <si>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</si>
  <si>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</si>
  <si>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</si>
  <si>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</si>
  <si>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</si>
  <si>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</si>
  <si>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</si>
  <si>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</si>
  <si>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</si>
  <si>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</si>
  <si>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</si>
  <si>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</si>
  <si>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</si>
  <si>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</si>
  <si>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</si>
  <si>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</si>
  <si>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</si>
  <si>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</si>
  <si>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</si>
  <si>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</si>
  <si>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</si>
  <si>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</si>
  <si>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</si>
  <si>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</si>
  <si>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</si>
  <si>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</si>
  <si>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</si>
  <si>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</si>
  <si>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</si>
  <si>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</si>
  <si>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</si>
  <si>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</si>
  <si>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</si>
  <si>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</si>
  <si>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</si>
  <si>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</si>
  <si>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</si>
  <si>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</si>
  <si>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</si>
  <si>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</si>
  <si>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</si>
  <si>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</si>
  <si>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</si>
  <si>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</si>
  <si>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</si>
  <si>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</si>
  <si>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</si>
  <si>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</si>
  <si>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</si>
  <si>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</si>
  <si>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</si>
  <si>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</si>
  <si>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</si>
  <si>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</si>
  <si>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</si>
  <si>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</si>
  <si>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</si>
  <si>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</si>
  <si>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</si>
  <si>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</si>
  <si>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</si>
  <si>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</si>
  <si>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</si>
  <si>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</si>
  <si>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</si>
  <si>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</si>
  <si>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</si>
  <si>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</si>
  <si>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</si>
  <si>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</si>
  <si>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</si>
  <si>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</si>
  <si>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</si>
  <si>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</si>
  <si>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</si>
  <si>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</si>
  <si>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</si>
  <si>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</si>
  <si>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</si>
  <si>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</si>
  <si>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</si>
  <si>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</si>
  <si>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</si>
  <si>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</si>
  <si>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</si>
  <si>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</si>
  <si>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</si>
  <si>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</si>
  <si>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</si>
  <si>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</si>
  <si>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</si>
  <si>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</si>
  <si>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</si>
  <si>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</si>
  <si>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</si>
  <si>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</si>
  <si>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</si>
  <si>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</si>
  <si>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</si>
  <si>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</si>
  <si>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</si>
  <si>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</si>
  <si>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</si>
  <si>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</si>
  <si>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</si>
  <si>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</si>
  <si>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</si>
  <si>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</si>
  <si>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</si>
  <si>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</si>
  <si>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</si>
  <si>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</si>
  <si>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</si>
  <si>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</si>
  <si>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</si>
  <si>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</si>
  <si>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</si>
  <si>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</si>
  <si>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</si>
  <si>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</si>
  <si>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</si>
  <si>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</si>
  <si>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</si>
  <si>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</si>
  <si>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</si>
  <si>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</si>
  <si>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</si>
  <si>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</si>
  <si>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</si>
  <si>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</si>
  <si>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</si>
  <si>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</si>
  <si>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</si>
  <si>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</si>
  <si>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</si>
  <si>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</si>
  <si>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</si>
  <si>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</si>
  <si>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</si>
  <si>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</si>
  <si>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</si>
  <si>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</si>
  <si>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</si>
  <si>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</si>
  <si>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</si>
  <si>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</si>
  <si>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</si>
  <si>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</si>
  <si>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</si>
  <si>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</si>
  <si>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</si>
  <si>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</si>
  <si>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</si>
  <si>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</si>
  <si>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</si>
  <si>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</si>
  <si>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</si>
  <si>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</si>
  <si>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</si>
  <si>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</si>
  <si>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</si>
  <si>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</si>
  <si>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</si>
  <si>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</si>
  <si>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</si>
  <si>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</si>
  <si>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</si>
  <si>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</si>
  <si>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</si>
  <si>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</si>
  <si>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</si>
  <si>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</si>
  <si>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</si>
  <si>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</si>
  <si>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</si>
  <si>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</si>
  <si>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</si>
  <si>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</si>
  <si>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</si>
  <si>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</si>
  <si>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</si>
  <si>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</si>
  <si>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</si>
  <si>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</si>
  <si>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</si>
  <si>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</si>
  <si>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</si>
  <si>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</si>
  <si>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</si>
  <si>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</si>
  <si>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</si>
  <si>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</si>
  <si>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</si>
  <si>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</si>
  <si>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</si>
  <si>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</si>
  <si>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</si>
  <si>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</si>
  <si>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</si>
  <si>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</si>
  <si>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</si>
  <si>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</si>
  <si>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</si>
  <si>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</si>
  <si>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</si>
  <si>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</si>
  <si>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</si>
  <si>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</si>
  <si>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</si>
  <si>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</si>
  <si>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</si>
  <si>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</si>
  <si>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</si>
  <si>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</si>
  <si>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</si>
  <si>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</si>
  <si>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</si>
  <si>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</si>
  <si>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</si>
  <si>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</si>
  <si>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</si>
  <si>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</si>
  <si>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</si>
  <si>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</si>
  <si>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</si>
  <si>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</si>
  <si>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</si>
  <si>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</si>
  <si>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</si>
  <si>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</si>
  <si>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</si>
  <si>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</si>
  <si>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</si>
  <si>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</si>
  <si>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</si>
  <si>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</si>
  <si>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</si>
  <si>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</si>
  <si>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</si>
  <si>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</si>
  <si>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</si>
  <si>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</si>
  <si>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</si>
  <si>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</si>
  <si>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</si>
  <si>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</si>
  <si>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</si>
  <si>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</si>
  <si>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</si>
  <si>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</si>
  <si>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</si>
  <si>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</si>
  <si>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</si>
  <si>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</si>
  <si>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</si>
  <si>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</si>
  <si>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</si>
  <si>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</si>
  <si>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</si>
  <si>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</si>
  <si>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</si>
  <si>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</si>
  <si>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</si>
  <si>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</si>
  <si>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</si>
  <si>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</si>
  <si>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</si>
  <si>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</si>
  <si>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</si>
  <si>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</si>
  <si>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</si>
  <si>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</si>
  <si>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</si>
  <si>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</si>
  <si>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</si>
  <si>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</si>
  <si>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</si>
  <si>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</si>
  <si>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</si>
  <si>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</si>
  <si>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</si>
  <si>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</si>
  <si>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</si>
  <si>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</si>
  <si>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</si>
  <si>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</si>
  <si>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</si>
  <si>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</si>
  <si>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</si>
  <si>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</si>
  <si>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</si>
  <si>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</si>
  <si>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</si>
  <si>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</si>
  <si>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</si>
  <si>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</si>
  <si>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</si>
  <si>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</si>
  <si>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</si>
  <si>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</si>
  <si>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</si>
  <si>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</si>
  <si>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</si>
  <si>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</si>
  <si>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</si>
  <si>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</si>
  <si>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</si>
  <si>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</si>
  <si>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</si>
  <si>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</si>
  <si>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</si>
  <si>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</si>
  <si>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</si>
  <si>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</si>
  <si>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</si>
  <si>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</si>
  <si>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</si>
  <si>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</si>
  <si>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</si>
  <si>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</si>
  <si>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</si>
  <si>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</si>
  <si>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</si>
  <si>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</si>
  <si>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</si>
  <si>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</si>
  <si>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</si>
  <si>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</si>
  <si>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</si>
  <si>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</si>
  <si>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</si>
  <si>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</si>
  <si>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</si>
  <si>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</si>
  <si>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</si>
  <si>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</si>
  <si>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</si>
  <si>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</si>
  <si>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</si>
  <si>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</si>
  <si>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</si>
  <si>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</si>
  <si>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</si>
  <si>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</si>
  <si>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</si>
  <si>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</si>
  <si>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</si>
  <si>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</si>
  <si>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</si>
  <si>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</si>
  <si>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</si>
  <si>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</si>
  <si>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</si>
  <si>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</si>
  <si>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</si>
  <si>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</si>
  <si>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</si>
  <si>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</si>
  <si>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</si>
  <si>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</si>
  <si>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</si>
  <si>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</si>
  <si>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</si>
  <si>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</si>
  <si>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</si>
  <si>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</si>
  <si>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</si>
  <si>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</si>
  <si>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</si>
  <si>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</si>
  <si>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</si>
  <si>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</si>
  <si>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</si>
  <si>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</si>
  <si>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</si>
  <si>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</si>
  <si>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</si>
  <si>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</si>
  <si>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</si>
  <si>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</si>
  <si>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</si>
  <si>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</si>
  <si>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</si>
  <si>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</si>
  <si>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</si>
  <si>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</si>
  <si>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</si>
  <si>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</si>
  <si>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</si>
  <si>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</si>
  <si>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</si>
  <si>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</si>
  <si>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</si>
  <si>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</si>
  <si>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</si>
  <si>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</si>
  <si>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</si>
  <si>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</si>
  <si>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</si>
  <si>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</si>
  <si>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</si>
  <si>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</si>
  <si>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</si>
  <si>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</si>
  <si>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</si>
  <si>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</si>
  <si>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</si>
  <si>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</si>
  <si>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</si>
  <si>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</si>
  <si>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</si>
  <si>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</si>
  <si>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</si>
  <si>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</si>
  <si>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</si>
  <si>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</si>
  <si>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</si>
  <si>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</si>
  <si>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</si>
  <si>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</si>
  <si>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</si>
  <si>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</si>
  <si>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</si>
  <si>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</si>
  <si>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</si>
  <si>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</si>
  <si>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</si>
  <si>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</si>
  <si>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</si>
  <si>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</si>
  <si>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</si>
  <si>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</si>
  <si>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</si>
  <si>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</si>
  <si>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</si>
  <si>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</si>
  <si>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</si>
  <si>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</si>
  <si>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</si>
  <si>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</si>
  <si>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</si>
  <si>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</si>
  <si>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</si>
  <si>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</si>
  <si>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</si>
  <si>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</si>
  <si>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</si>
  <si>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</si>
  <si>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</si>
  <si>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</si>
  <si>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</si>
  <si>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</si>
  <si>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</si>
  <si>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</si>
  <si>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</si>
  <si>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</si>
  <si>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</si>
  <si>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</si>
  <si>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</si>
  <si>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</si>
  <si>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</si>
  <si>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</si>
  <si>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</si>
  <si>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</si>
  <si>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</si>
  <si>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</si>
  <si>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</si>
  <si>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</si>
  <si>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</si>
  <si>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</si>
  <si>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</si>
  <si>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</si>
  <si>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</si>
  <si>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</si>
  <si>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</si>
  <si>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</si>
  <si>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</si>
  <si>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</si>
  <si>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</si>
  <si>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</si>
  <si>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</si>
  <si>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</si>
  <si>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</si>
  <si>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</si>
  <si>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</si>
  <si>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</si>
  <si>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</si>
  <si>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</si>
  <si>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</si>
  <si>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</si>
  <si>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</si>
  <si>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</si>
  <si>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</si>
  <si>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</si>
  <si>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</si>
  <si>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</si>
  <si>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</si>
  <si>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</si>
  <si>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</si>
  <si>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</si>
  <si>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</si>
  <si>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</si>
  <si>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</si>
  <si>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</si>
  <si>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</si>
  <si>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</si>
  <si>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</si>
  <si>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</si>
  <si>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</si>
  <si>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</si>
  <si>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</si>
  <si>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</si>
  <si>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</si>
  <si>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</si>
  <si>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</si>
  <si>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</si>
  <si>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</si>
  <si>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</si>
  <si>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</si>
  <si>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</si>
  <si>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</si>
  <si>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</si>
  <si>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</si>
  <si>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</si>
  <si>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</si>
  <si>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</si>
  <si>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</si>
  <si>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</si>
  <si>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</si>
  <si>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</si>
  <si>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</si>
  <si>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</si>
  <si>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</si>
  <si>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</si>
  <si>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</si>
  <si>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</si>
  <si>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</si>
  <si>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</si>
  <si>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</si>
  <si>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</si>
  <si>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</si>
  <si>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</si>
  <si>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</si>
  <si>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</si>
  <si>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</si>
  <si>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</si>
  <si>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</si>
  <si>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</si>
  <si>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</si>
  <si>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</si>
  <si>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</si>
  <si>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</si>
  <si>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</si>
  <si>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</si>
  <si>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</si>
  <si>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</si>
  <si>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</si>
  <si>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</si>
  <si>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</si>
  <si>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</si>
  <si>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</si>
  <si>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</si>
  <si>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</si>
  <si>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</si>
  <si>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</si>
  <si>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</si>
  <si>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</si>
  <si>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</si>
  <si>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</si>
  <si>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</si>
  <si>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</si>
  <si>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</si>
  <si>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</si>
  <si>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</si>
  <si>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</si>
  <si>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</si>
  <si>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</si>
  <si>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</si>
  <si>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</si>
  <si>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</si>
  <si>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</si>
  <si>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</si>
  <si>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</si>
  <si>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</si>
  <si>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</si>
  <si>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</si>
  <si>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</si>
  <si>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</si>
  <si>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</si>
  <si>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</si>
  <si>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</si>
  <si>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</si>
  <si>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</si>
  <si>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</si>
  <si>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</si>
  <si>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</si>
  <si>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</si>
  <si>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</si>
  <si>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</si>
  <si>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</si>
  <si>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</si>
  <si>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</si>
  <si>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</si>
  <si>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</si>
  <si>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</si>
  <si>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</si>
  <si>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</si>
  <si>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</si>
  <si>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</si>
  <si>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</si>
  <si>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</si>
  <si>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</si>
  <si>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</si>
  <si>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</si>
  <si>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</si>
  <si>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</si>
  <si>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</si>
  <si>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</si>
  <si>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</si>
  <si>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</si>
  <si>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</si>
  <si>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</si>
  <si>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</si>
  <si>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</si>
  <si>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</si>
  <si>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</si>
  <si>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</si>
  <si>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</si>
  <si>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</si>
  <si>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</si>
  <si>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</si>
  <si>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</si>
  <si>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</si>
  <si>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</si>
  <si>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</si>
  <si>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</si>
  <si>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</si>
  <si>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</si>
  <si>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</si>
  <si>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</si>
  <si>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</si>
  <si>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</si>
  <si>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</si>
  <si>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</si>
  <si>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</si>
  <si>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</si>
  <si>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</si>
  <si>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</si>
  <si>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</si>
  <si>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</si>
  <si>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</si>
  <si>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</si>
  <si>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</si>
  <si>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</si>
  <si>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</si>
  <si>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</si>
  <si>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</si>
  <si>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</si>
  <si>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</si>
  <si>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</si>
  <si>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</si>
  <si>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</si>
  <si>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</si>
  <si>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</si>
  <si>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</si>
  <si>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</si>
  <si>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</si>
  <si>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</si>
  <si>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</si>
  <si>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</si>
  <si>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</si>
  <si>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</si>
  <si>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</si>
  <si>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</si>
  <si>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</si>
  <si>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</si>
  <si>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</si>
  <si>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</si>
  <si>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</si>
  <si>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</si>
  <si>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</si>
  <si>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</si>
  <si>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</si>
  <si>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</si>
  <si>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</si>
  <si>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</si>
  <si>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</si>
  <si>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</si>
  <si>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</si>
  <si>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</si>
  <si>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</si>
  <si>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</si>
  <si>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</si>
  <si>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</si>
  <si>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</si>
  <si>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</si>
  <si>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</si>
  <si>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</si>
  <si>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</si>
  <si>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</si>
  <si>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</si>
  <si>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</si>
  <si>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</si>
  <si>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</si>
  <si>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</si>
  <si>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</si>
  <si>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</si>
  <si>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</si>
  <si>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</si>
  <si>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</si>
  <si>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</si>
  <si>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</si>
  <si>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</si>
  <si>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</si>
  <si>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</si>
  <si>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</si>
  <si>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</si>
  <si>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</si>
  <si>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</si>
  <si>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</si>
  <si>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</si>
  <si>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</si>
  <si>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</si>
  <si>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</si>
  <si>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</si>
  <si>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</si>
  <si>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</si>
  <si>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</si>
  <si>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</si>
  <si>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</si>
  <si>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</si>
  <si>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</si>
  <si>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</si>
  <si>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</si>
  <si>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</si>
  <si>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</si>
  <si>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</si>
  <si>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</si>
  <si>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</si>
  <si>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</si>
  <si>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</si>
  <si>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</si>
  <si>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</si>
  <si>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</si>
  <si>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</si>
  <si>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</si>
  <si>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</si>
  <si>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</si>
  <si>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</si>
  <si>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</si>
  <si>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</si>
  <si>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</si>
  <si>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</si>
  <si>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</si>
  <si>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</si>
  <si>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</si>
  <si>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</si>
  <si>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</si>
  <si>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</si>
  <si>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</si>
  <si>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</si>
  <si>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</si>
  <si>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</si>
  <si>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</si>
  <si>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</si>
  <si>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</si>
  <si>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</si>
  <si>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</si>
  <si>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</si>
  <si>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</si>
  <si>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</si>
  <si>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</si>
  <si>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</si>
  <si>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</si>
  <si>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</si>
  <si>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</si>
  <si>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</si>
  <si>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</si>
  <si>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</si>
  <si>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</si>
  <si>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</si>
  <si>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</si>
  <si>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</si>
  <si>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</si>
  <si>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</si>
  <si>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</si>
  <si>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</si>
  <si>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</si>
  <si>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</si>
  <si>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</si>
  <si>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</si>
  <si>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</si>
  <si>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</si>
  <si>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</si>
  <si>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</si>
  <si>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</si>
  <si>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</si>
  <si>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</si>
  <si>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</si>
  <si>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</si>
  <si>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</si>
  <si>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</si>
  <si>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</si>
  <si>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</si>
  <si>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</si>
  <si>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</si>
  <si>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</si>
  <si>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</si>
  <si>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</si>
  <si>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</si>
  <si>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</si>
  <si>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</si>
  <si>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</si>
  <si>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</si>
  <si>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</si>
  <si>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</si>
  <si>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</si>
  <si>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</si>
  <si>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</si>
  <si>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</si>
  <si>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</si>
  <si>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</si>
  <si>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</si>
  <si>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</si>
  <si>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</si>
  <si>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</si>
  <si>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</si>
  <si>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</si>
  <si>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</si>
  <si>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</si>
  <si>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</si>
  <si>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</si>
  <si>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</si>
  <si>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</si>
  <si>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</si>
  <si>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</si>
  <si>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</si>
  <si>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</si>
  <si>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</si>
  <si>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</si>
  <si>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</si>
  <si>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</si>
  <si>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</si>
  <si>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</si>
  <si>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</si>
  <si>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</si>
  <si>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</si>
  <si>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</si>
  <si>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</si>
  <si>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</si>
  <si>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</si>
  <si>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</si>
  <si>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</si>
  <si>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</si>
  <si>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</si>
  <si>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</si>
  <si>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</si>
  <si>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</si>
  <si>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</si>
  <si>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</si>
  <si>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</si>
  <si>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</si>
  <si>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</si>
  <si>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</si>
  <si>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</si>
  <si>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</si>
  <si>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</si>
  <si>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</si>
  <si>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</si>
  <si>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</si>
  <si>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</si>
  <si>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</si>
  <si>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</si>
  <si>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</si>
  <si>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</si>
  <si>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</si>
  <si>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</si>
  <si>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</si>
  <si>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</si>
  <si>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</si>
  <si>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</si>
  <si>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</si>
  <si>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</si>
  <si>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</si>
  <si>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</si>
  <si>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</si>
  <si>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</si>
  <si>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</si>
  <si>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</si>
  <si>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</si>
  <si>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</si>
  <si>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</si>
  <si>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</si>
  <si>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</si>
  <si>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</si>
  <si>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</si>
  <si>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</si>
  <si>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</si>
  <si>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</si>
  <si>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</si>
  <si>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</si>
  <si>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</si>
  <si>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</si>
  <si>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</si>
  <si>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</si>
  <si>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</si>
  <si>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</si>
  <si>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</si>
  <si>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</si>
  <si>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</si>
  <si>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</si>
  <si>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</si>
  <si>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</si>
  <si>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</si>
  <si>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</si>
  <si>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</si>
  <si>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</si>
  <si>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</si>
  <si>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</si>
  <si>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</si>
  <si>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</si>
  <si>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</si>
  <si>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</si>
  <si>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</si>
  <si>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</si>
  <si>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</si>
  <si>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</si>
  <si>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</si>
  <si>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</si>
  <si>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</si>
  <si>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</si>
  <si>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</si>
  <si>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</si>
  <si>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</si>
  <si>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</si>
  <si>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</si>
  <si>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</si>
  <si>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</si>
  <si>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</si>
  <si>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</si>
  <si>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</si>
  <si>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</si>
  <si>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</si>
  <si>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</si>
  <si>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</si>
  <si>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</si>
  <si>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</si>
  <si>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</si>
  <si>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</si>
  <si>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</si>
  <si>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</si>
  <si>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</si>
  <si>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</si>
  <si>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</si>
  <si>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</si>
  <si>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</si>
  <si>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</si>
  <si>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</si>
  <si>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</si>
  <si>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</si>
  <si>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</si>
  <si>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</si>
  <si>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</si>
  <si>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</si>
  <si>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</si>
  <si>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</si>
  <si>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</si>
  <si>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</si>
  <si>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</si>
  <si>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</si>
  <si>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</si>
  <si>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</si>
  <si>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</si>
  <si>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</si>
  <si>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</si>
  <si>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</si>
  <si>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</si>
  <si>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</si>
  <si>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</si>
  <si>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</si>
  <si>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</si>
  <si>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</si>
  <si>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</si>
  <si>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</si>
  <si>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</si>
  <si>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</si>
  <si>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</si>
  <si>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</si>
  <si>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</si>
  <si>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</si>
  <si>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</si>
  <si>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</si>
  <si>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</si>
  <si>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</si>
  <si>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</si>
  <si>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</si>
  <si>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</si>
  <si>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</si>
  <si>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</si>
  <si>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</si>
  <si>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</si>
  <si>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</si>
  <si>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</si>
  <si>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</si>
  <si>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</si>
  <si>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</si>
  <si>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</si>
  <si>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</si>
  <si>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</si>
  <si>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</si>
  <si>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</si>
  <si>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</si>
  <si>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</si>
  <si>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</si>
  <si>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</si>
  <si>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</si>
  <si>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</si>
  <si>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</si>
  <si>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</si>
  <si>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</si>
  <si>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</si>
  <si>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</si>
  <si>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</si>
  <si>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</si>
  <si>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</si>
  <si>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</si>
  <si>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</si>
  <si>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</si>
  <si>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</si>
  <si>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</si>
  <si>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</si>
  <si>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</si>
  <si>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</si>
  <si>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</si>
  <si>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</si>
  <si>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</si>
  <si>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</si>
  <si>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</si>
  <si>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</si>
  <si>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</si>
  <si>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</si>
  <si>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</si>
  <si>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</si>
  <si>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</si>
  <si>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</si>
  <si>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</si>
  <si>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</si>
  <si>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</si>
  <si>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</si>
  <si>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</si>
  <si>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</si>
  <si>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</si>
  <si>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</si>
  <si>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</si>
  <si>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</si>
  <si>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</si>
  <si>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</si>
  <si>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</si>
  <si>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</si>
  <si>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</si>
  <si>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</si>
  <si>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</si>
  <si>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</si>
  <si>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</si>
  <si>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</si>
  <si>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</si>
  <si>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</si>
  <si>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</si>
  <si>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</si>
  <si>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</si>
  <si>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</si>
  <si>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</si>
  <si>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</si>
  <si>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</si>
  <si>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</si>
  <si>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</si>
  <si>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</si>
  <si>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</si>
  <si>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</si>
  <si>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</si>
  <si>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</si>
  <si>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</si>
  <si>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</si>
  <si>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</si>
  <si>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</si>
  <si>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</si>
  <si>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</si>
  <si>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</si>
  <si>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</si>
  <si>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</si>
  <si>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</si>
  <si>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</si>
  <si>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</si>
  <si>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</si>
  <si>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</si>
  <si>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</si>
  <si>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</si>
  <si>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</si>
  <si>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</si>
  <si>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</si>
  <si>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</si>
  <si>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</si>
  <si>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</si>
  <si>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</si>
  <si>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</si>
  <si>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</si>
  <si>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</si>
  <si>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</si>
  <si>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</si>
  <si>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</si>
  <si>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</si>
  <si>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</si>
  <si>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</si>
  <si>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</si>
  <si>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</si>
  <si>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</si>
  <si>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</si>
  <si>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</si>
  <si>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</si>
  <si>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</si>
  <si>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</si>
  <si>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</si>
  <si>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</si>
  <si>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</si>
  <si>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</si>
  <si>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</si>
  <si>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</si>
  <si>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</si>
  <si>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</si>
  <si>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</si>
  <si>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</si>
  <si>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</si>
  <si>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</si>
  <si>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</si>
  <si>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</si>
  <si>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</si>
  <si>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</si>
  <si>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</si>
  <si>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</si>
  <si>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</si>
  <si>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</si>
  <si>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</si>
  <si>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</si>
  <si>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</si>
  <si>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</si>
  <si>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</si>
  <si>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</si>
  <si>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</si>
  <si>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</si>
  <si>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</si>
  <si>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</si>
  <si>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</si>
  <si>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</si>
  <si>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</si>
  <si>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</si>
  <si>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</si>
  <si>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</si>
  <si>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</si>
  <si>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</si>
  <si>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</si>
  <si>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</si>
  <si>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</si>
  <si>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</si>
  <si>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</si>
  <si>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</si>
  <si>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</si>
  <si>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</si>
  <si>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</si>
  <si>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</si>
  <si>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</si>
  <si>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</si>
  <si>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</si>
  <si>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</si>
  <si>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</si>
  <si>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</si>
  <si>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</si>
  <si>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</si>
  <si>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</si>
  <si>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</si>
  <si>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</si>
  <si>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</si>
  <si>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</si>
  <si>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</si>
  <si>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</si>
  <si>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</si>
  <si>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</si>
  <si>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</si>
  <si>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</si>
  <si>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</si>
  <si>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</si>
  <si>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</si>
  <si>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</si>
  <si>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</si>
  <si>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</si>
  <si>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</si>
  <si>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</si>
  <si>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</si>
  <si>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</si>
  <si>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</si>
  <si>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</si>
  <si>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</si>
  <si>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</si>
  <si>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</si>
  <si>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</si>
  <si>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</si>
  <si>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</si>
  <si>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</si>
  <si>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</si>
  <si>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</si>
  <si>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</si>
  <si>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</si>
  <si>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</si>
  <si>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</si>
  <si>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</si>
  <si>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</si>
  <si>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</si>
  <si>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</si>
  <si>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</si>
  <si>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</si>
  <si>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</si>
  <si>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</si>
  <si>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</si>
  <si>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</si>
  <si>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</si>
  <si>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</si>
  <si>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</si>
  <si>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</si>
  <si>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</si>
  <si>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</si>
  <si>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</si>
  <si>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</si>
  <si>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</si>
  <si>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</si>
  <si>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</si>
  <si>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</si>
  <si>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</si>
  <si>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</si>
  <si>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</si>
  <si>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</si>
  <si>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</si>
  <si>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</si>
  <si>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</si>
  <si>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</si>
  <si>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</si>
  <si>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</si>
  <si>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</si>
  <si>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</si>
  <si>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</si>
  <si>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</si>
  <si>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</si>
  <si>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</si>
  <si>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</si>
  <si>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</si>
  <si>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</si>
  <si>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</si>
  <si>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</si>
  <si>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</si>
  <si>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</si>
  <si>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</si>
  <si>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</si>
  <si>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</si>
  <si>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</si>
  <si>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</si>
  <si>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</si>
  <si>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</si>
  <si>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</si>
  <si>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</si>
  <si>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</si>
  <si>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</si>
  <si>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</si>
  <si>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</si>
  <si>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</si>
  <si>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</si>
  <si>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</si>
  <si>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</si>
  <si>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</si>
  <si>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</si>
  <si>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</si>
  <si>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</si>
  <si>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</si>
  <si>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</si>
  <si>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</si>
  <si>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</si>
  <si>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</si>
  <si>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</si>
  <si>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</si>
  <si>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</si>
  <si>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</si>
  <si>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</si>
  <si>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</si>
  <si>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</si>
  <si>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</si>
  <si>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</si>
  <si>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</si>
  <si>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</si>
  <si>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</si>
  <si>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</si>
  <si>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</si>
  <si>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</si>
  <si>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</si>
  <si>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</si>
  <si>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</si>
  <si>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</si>
  <si>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</si>
  <si>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</si>
  <si>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</si>
  <si>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</si>
  <si>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</si>
  <si>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</si>
  <si>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</si>
  <si>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</si>
  <si>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</si>
  <si>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</si>
  <si>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</si>
  <si>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</si>
  <si>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</si>
  <si>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</si>
  <si>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</si>
  <si>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</si>
  <si>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</si>
  <si>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</si>
  <si>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</si>
  <si>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</si>
  <si>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</si>
  <si>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</si>
  <si>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</si>
  <si>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</si>
  <si>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</si>
  <si>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</si>
  <si>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</si>
  <si>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</si>
  <si>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</si>
  <si>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</si>
  <si>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</si>
  <si>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</si>
  <si>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</si>
  <si>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</si>
  <si>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</si>
  <si>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</si>
  <si>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</si>
  <si>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</si>
  <si>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</si>
  <si>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</si>
  <si>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</si>
  <si>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</si>
  <si>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</si>
  <si>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</si>
  <si>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</si>
  <si>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</si>
  <si>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</si>
  <si>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</si>
  <si>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</si>
  <si>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</si>
  <si>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</si>
  <si>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</si>
  <si>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</si>
  <si>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</si>
  <si>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</si>
  <si>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</si>
  <si>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</si>
  <si>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</si>
  <si>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</si>
  <si>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</si>
  <si>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</si>
  <si>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</si>
  <si>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</si>
  <si>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</si>
  <si>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</si>
  <si>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</si>
  <si>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</si>
  <si>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</si>
  <si>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</si>
  <si>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</si>
  <si>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</si>
  <si>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</si>
  <si>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</si>
  <si>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</si>
  <si>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</si>
  <si>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</si>
  <si>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</si>
  <si>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</si>
  <si>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</si>
  <si>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</si>
  <si>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</si>
  <si>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</si>
  <si>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</si>
  <si>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</si>
  <si>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</si>
  <si>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</si>
  <si>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</si>
  <si>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</si>
  <si>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</si>
  <si>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</si>
  <si>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</si>
  <si>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</si>
  <si>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</si>
  <si>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</si>
  <si>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</si>
  <si>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</si>
  <si>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</si>
  <si>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</si>
  <si>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</si>
  <si>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</si>
  <si>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</si>
  <si>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</si>
  <si>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</si>
  <si>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</si>
  <si>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</si>
  <si>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</si>
  <si>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</si>
  <si>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</si>
  <si>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</si>
  <si>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</si>
  <si>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</si>
  <si>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</si>
  <si>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</si>
  <si>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</si>
  <si>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</si>
  <si>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</si>
  <si>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</si>
  <si>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</si>
  <si>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</si>
  <si>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</si>
  <si>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</si>
  <si>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</si>
  <si>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</si>
  <si>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</si>
  <si>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</si>
  <si>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</si>
  <si>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</si>
  <si>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</si>
  <si>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</si>
  <si>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</si>
  <si>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</si>
  <si>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</si>
  <si>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</si>
  <si>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</si>
  <si>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</si>
  <si>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</si>
  <si>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</si>
  <si>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</si>
  <si>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</si>
  <si>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</si>
  <si>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</si>
  <si>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</si>
  <si>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</si>
  <si>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</si>
  <si>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</si>
  <si>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</si>
  <si>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</si>
  <si>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</si>
  <si>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</si>
  <si>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</si>
  <si>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</si>
  <si>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</si>
  <si>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</si>
  <si>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</si>
  <si>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</si>
  <si>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</si>
  <si>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</si>
  <si>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</si>
  <si>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</si>
  <si>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</si>
  <si>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</si>
  <si>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</si>
  <si>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</si>
  <si>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</si>
  <si>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</si>
  <si>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</si>
  <si>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</si>
  <si>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</si>
  <si>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</si>
  <si>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</si>
  <si>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</si>
  <si>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</si>
  <si>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</si>
  <si>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</si>
  <si>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</si>
  <si>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</si>
  <si>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</si>
  <si>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</si>
  <si>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</si>
  <si>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</si>
  <si>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</si>
  <si>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</si>
  <si>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</si>
  <si>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</si>
  <si>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</si>
  <si>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</si>
  <si>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</si>
  <si>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</si>
  <si>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</si>
  <si>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</si>
  <si>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</si>
  <si>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</si>
  <si>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</si>
  <si>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</si>
  <si>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</si>
  <si>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</si>
  <si>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</si>
  <si>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</si>
  <si>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</si>
  <si>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</si>
  <si>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</si>
  <si>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</si>
  <si>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</si>
  <si>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</si>
  <si>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</si>
  <si>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</si>
  <si>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</si>
  <si>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</si>
  <si>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</si>
  <si>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</si>
  <si>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</si>
  <si>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</si>
  <si>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</si>
  <si>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</si>
  <si>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</si>
  <si>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</si>
  <si>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</si>
  <si>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</si>
  <si>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</si>
  <si>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</si>
  <si>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</si>
  <si>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</si>
  <si>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</si>
  <si>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</si>
  <si>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</si>
  <si>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</si>
  <si>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</si>
  <si>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</si>
  <si>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</si>
  <si>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</si>
  <si>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</si>
  <si>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</si>
  <si>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</si>
  <si>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</si>
  <si>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</si>
  <si>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</si>
  <si>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</si>
  <si>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</si>
  <si>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</si>
  <si>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</si>
  <si>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</si>
  <si>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</si>
  <si>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</si>
  <si>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</si>
  <si>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</si>
  <si>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</si>
  <si>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</si>
  <si>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</si>
  <si>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</si>
  <si>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</si>
  <si>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</si>
  <si>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</si>
  <si>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</si>
  <si>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</si>
  <si>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</si>
  <si>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</si>
  <si>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</si>
  <si>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</si>
  <si>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</si>
  <si>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</si>
  <si>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</si>
  <si>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</si>
  <si>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</si>
  <si>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</si>
  <si>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</si>
  <si>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</si>
  <si>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</si>
  <si>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</si>
  <si>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</si>
  <si>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</si>
  <si>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</si>
  <si>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</si>
  <si>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</si>
  <si>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</si>
  <si>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</si>
  <si>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</si>
  <si>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</si>
  <si>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</si>
  <si>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</si>
  <si>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</si>
  <si>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</si>
  <si>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</si>
  <si>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</si>
  <si>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</si>
  <si>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</si>
  <si>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</si>
  <si>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</si>
  <si>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</si>
  <si>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</si>
  <si>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</si>
  <si>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</si>
  <si>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</si>
  <si>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</si>
  <si>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</si>
  <si>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</si>
  <si>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</si>
  <si>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</si>
  <si>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</si>
  <si>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</si>
  <si>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</si>
  <si>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</si>
  <si>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</si>
  <si>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</si>
  <si>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</si>
  <si>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</si>
  <si>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</si>
  <si>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</si>
  <si>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</si>
  <si>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</si>
  <si>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</si>
  <si>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</si>
  <si>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</si>
  <si>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</si>
  <si>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</si>
  <si>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</si>
  <si>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</si>
  <si>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</si>
  <si>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</si>
  <si>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</si>
  <si>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</si>
  <si>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</si>
  <si>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</si>
  <si>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</si>
  <si>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</si>
  <si>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</si>
  <si>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</si>
  <si>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</si>
  <si>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</si>
  <si>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</si>
  <si>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</si>
  <si>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</si>
  <si>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</si>
  <si>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</si>
  <si>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</si>
  <si>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</si>
  <si>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</si>
  <si>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</si>
  <si>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</si>
  <si>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</si>
  <si>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</si>
  <si>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</si>
  <si>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</si>
  <si>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</si>
  <si>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</si>
  <si>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</si>
  <si>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</si>
  <si>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</si>
  <si>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</si>
  <si>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</si>
  <si>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</si>
  <si>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</si>
  <si>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</si>
  <si>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</si>
  <si>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</si>
  <si>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</si>
  <si>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</si>
  <si>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</si>
  <si>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</si>
  <si>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</si>
  <si>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</si>
  <si>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</si>
  <si>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</si>
  <si>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</si>
  <si>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</si>
  <si>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</si>
  <si>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</si>
  <si>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</si>
  <si>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</si>
  <si>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</si>
  <si>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</si>
  <si>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</si>
  <si>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</si>
  <si>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</si>
  <si>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</si>
  <si>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</si>
  <si>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</si>
  <si>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</si>
  <si>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</si>
  <si>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</si>
  <si>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</si>
  <si>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</si>
  <si>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</si>
  <si>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</si>
  <si>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</si>
  <si>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</si>
  <si>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</si>
  <si>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</si>
  <si>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</si>
  <si>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</si>
  <si>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</si>
  <si>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</si>
  <si>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</si>
  <si>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</si>
  <si>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</si>
  <si>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</si>
  <si>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</si>
  <si>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</si>
  <si>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</si>
  <si>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</si>
  <si>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</si>
  <si>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</si>
  <si>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</si>
  <si>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</si>
  <si>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</si>
  <si>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</si>
  <si>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</si>
  <si>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</si>
  <si>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</si>
  <si>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</si>
  <si>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</si>
  <si>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</si>
  <si>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</si>
  <si>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</si>
  <si>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</si>
  <si>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</si>
  <si>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</si>
  <si>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</si>
  <si>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</si>
  <si>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</si>
  <si>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</si>
  <si>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</si>
  <si>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</si>
  <si>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</si>
  <si>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</si>
  <si>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</si>
  <si>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</si>
  <si>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</si>
  <si>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</si>
  <si>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</si>
  <si>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</si>
  <si>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</si>
  <si>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</si>
  <si>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</si>
  <si>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</si>
  <si>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</si>
  <si>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</si>
  <si>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</si>
  <si>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</si>
  <si>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</si>
  <si>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</si>
  <si>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</si>
  <si>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</si>
  <si>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</si>
  <si>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</si>
  <si>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</si>
  <si>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</si>
  <si>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</si>
  <si>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</si>
  <si>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</si>
  <si>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</si>
  <si>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</si>
  <si>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</si>
  <si>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</si>
  <si>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</si>
  <si>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</si>
  <si>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</si>
  <si>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</si>
  <si>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</si>
  <si>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</si>
  <si>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</si>
  <si>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</si>
  <si>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</si>
  <si>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</si>
  <si>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</si>
  <si>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</si>
  <si>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</si>
  <si>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</si>
  <si>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</si>
  <si>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</si>
  <si>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</si>
  <si>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</si>
  <si>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</si>
  <si>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</si>
  <si>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</si>
  <si>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</si>
  <si>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</si>
  <si>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</si>
  <si>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</si>
  <si>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</si>
  <si>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</si>
  <si>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</si>
  <si>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</si>
  <si>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</si>
  <si>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</si>
  <si>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</si>
  <si>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</si>
  <si>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</si>
  <si>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</si>
  <si>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</si>
  <si>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</si>
  <si>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</si>
  <si>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</si>
  <si>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</si>
  <si>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</si>
  <si>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</si>
  <si>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</si>
  <si>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</si>
  <si>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</si>
  <si>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</si>
  <si>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</si>
  <si>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</si>
  <si>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</si>
  <si>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</si>
  <si>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</si>
  <si>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</si>
  <si>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</si>
  <si>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</si>
  <si>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</si>
  <si>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</si>
  <si>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</si>
  <si>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</si>
  <si>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</si>
  <si>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</si>
  <si>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</si>
  <si>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</si>
  <si>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</si>
  <si>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</si>
  <si>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</si>
  <si>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</si>
  <si>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</si>
  <si>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</si>
  <si>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</si>
  <si>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</si>
  <si>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</si>
  <si>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</si>
  <si>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</si>
  <si>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</si>
  <si>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</si>
  <si>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</si>
  <si>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</si>
  <si>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</si>
  <si>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</si>
  <si>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</si>
  <si>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</si>
  <si>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</si>
  <si>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</si>
  <si>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</si>
  <si>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</si>
  <si>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</si>
  <si>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</si>
  <si>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</si>
  <si>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</si>
  <si>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</si>
  <si>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</si>
  <si>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</si>
  <si>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</si>
  <si>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</si>
  <si>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</si>
  <si>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</si>
  <si>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</si>
  <si>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</si>
  <si>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</si>
  <si>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</si>
  <si>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</si>
  <si>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</si>
  <si>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</si>
  <si>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</si>
  <si>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</si>
  <si>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</si>
  <si>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</si>
  <si>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</si>
  <si>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</si>
  <si>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</si>
  <si>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</si>
  <si>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</si>
  <si>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</si>
  <si>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</si>
  <si>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</si>
  <si>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</si>
  <si>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</si>
  <si>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</si>
  <si>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</si>
  <si>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</si>
  <si>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</si>
  <si>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</si>
  <si>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</si>
  <si>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</si>
  <si>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</si>
  <si>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</si>
  <si>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</si>
  <si>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</si>
  <si>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</si>
  <si>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</si>
  <si>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</si>
  <si>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</si>
  <si>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</si>
  <si>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</si>
  <si>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</si>
  <si>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</si>
  <si>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</si>
  <si>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</si>
  <si>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</si>
  <si>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</si>
  <si>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</si>
  <si>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</si>
  <si>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</si>
  <si>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</si>
  <si>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</si>
  <si>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</si>
  <si>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</si>
  <si>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</si>
  <si>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</si>
  <si>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</si>
  <si>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</si>
  <si>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</si>
  <si>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</si>
  <si>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</si>
  <si>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</si>
  <si>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</si>
  <si>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</si>
  <si>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</si>
  <si>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</si>
  <si>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</si>
  <si>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</si>
  <si>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</si>
  <si>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</si>
  <si>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</si>
  <si>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</si>
  <si>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</si>
  <si>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</si>
  <si>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</si>
  <si>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</si>
  <si>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</si>
  <si>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</si>
  <si>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</si>
  <si>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</si>
  <si>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</si>
  <si>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</si>
  <si>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</si>
  <si>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</si>
  <si>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</si>
  <si>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</si>
  <si>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</si>
  <si>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</si>
  <si>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</si>
  <si>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</si>
  <si>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</si>
  <si>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</si>
  <si>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</si>
  <si>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</si>
  <si>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</si>
  <si>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</si>
  <si>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</si>
  <si>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</si>
  <si>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</si>
  <si>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</si>
  <si>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</si>
  <si>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</si>
  <si>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</si>
  <si>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</si>
  <si>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</si>
  <si>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</si>
  <si>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</si>
  <si>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</si>
  <si>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</si>
  <si>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</si>
  <si>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</si>
  <si>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</si>
  <si>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</si>
  <si>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</si>
  <si>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</si>
  <si>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</si>
  <si>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</si>
  <si>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</si>
  <si>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</si>
  <si>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</si>
  <si>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</si>
  <si>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</si>
  <si>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</si>
  <si>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</si>
  <si>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</si>
  <si>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</si>
  <si>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</si>
  <si>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</si>
  <si>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</si>
  <si>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</si>
  <si>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</si>
  <si>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</si>
  <si>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</si>
  <si>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</si>
  <si>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</si>
  <si>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</si>
  <si>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</si>
  <si>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</si>
  <si>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</si>
  <si>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</si>
  <si>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</si>
  <si>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</si>
  <si>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</si>
  <si>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</si>
  <si>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</si>
  <si>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</si>
  <si>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</si>
  <si>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</si>
  <si>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</si>
  <si>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</si>
  <si>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</si>
  <si>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</si>
  <si>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</si>
  <si>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</si>
  <si>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</si>
  <si>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</si>
  <si>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</si>
  <si>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</si>
  <si>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</si>
  <si>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</si>
  <si>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</si>
  <si>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</si>
  <si>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</si>
  <si>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</si>
  <si>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</si>
  <si>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</si>
  <si>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</si>
  <si>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</si>
  <si>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</si>
  <si>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</si>
  <si>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</si>
  <si>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</si>
  <si>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</si>
  <si>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</si>
  <si>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</si>
  <si>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</si>
  <si>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</si>
  <si>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</si>
  <si>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</si>
  <si>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</si>
  <si>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</si>
  <si>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</si>
  <si>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</si>
  <si>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</si>
  <si>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</si>
  <si>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</si>
  <si>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</si>
  <si>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</si>
  <si>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</si>
  <si>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</si>
  <si>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</si>
  <si>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</si>
  <si>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</si>
  <si>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</si>
  <si>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</si>
  <si>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</si>
  <si>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</si>
  <si>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</si>
  <si>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</si>
  <si>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</si>
  <si>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</si>
  <si>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</si>
  <si>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</si>
  <si>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</si>
  <si>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</si>
  <si>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</si>
  <si>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</si>
  <si>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</si>
  <si>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</si>
  <si>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</si>
  <si>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</si>
  <si>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</si>
  <si>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</si>
  <si>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</si>
  <si>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</si>
  <si>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</si>
  <si>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</si>
  <si>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</si>
  <si>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</si>
  <si>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</si>
  <si>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</si>
  <si>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</si>
  <si>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</si>
  <si>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</si>
  <si>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</si>
  <si>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</si>
  <si>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</si>
  <si>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</si>
  <si>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</si>
  <si>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</si>
  <si>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</si>
  <si>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</si>
  <si>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</si>
  <si>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</si>
  <si>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</si>
  <si>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</si>
  <si>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</si>
  <si>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</si>
  <si>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</si>
  <si>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</si>
  <si>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</si>
  <si>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</si>
  <si>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</si>
  <si>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</si>
  <si>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</si>
  <si>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</si>
  <si>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</si>
  <si>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</si>
  <si>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</si>
  <si>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</si>
  <si>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</si>
  <si>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</si>
  <si>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</si>
  <si>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</si>
  <si>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</si>
  <si>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</si>
  <si>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</si>
  <si>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</si>
  <si>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</si>
  <si>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</si>
  <si>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</si>
  <si>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</si>
  <si>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</si>
  <si>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</si>
  <si>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</si>
  <si>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</si>
  <si>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</si>
  <si>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</si>
  <si>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</si>
  <si>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</si>
  <si>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</si>
  <si>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</si>
  <si>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</si>
  <si>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</si>
  <si>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</si>
  <si>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</si>
  <si>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</si>
  <si>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</si>
  <si>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</si>
  <si>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</si>
  <si>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</si>
  <si>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</si>
  <si>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</si>
  <si>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</si>
  <si>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</si>
  <si>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</si>
  <si>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</si>
  <si>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</si>
  <si>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</si>
  <si>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</si>
  <si>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</si>
  <si>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</si>
  <si>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</si>
  <si>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</si>
  <si>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</si>
  <si>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</si>
  <si>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</si>
  <si>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</si>
  <si>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</si>
  <si>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</si>
  <si>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</si>
  <si>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</si>
  <si>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</si>
  <si>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</si>
  <si>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</si>
  <si>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</si>
  <si>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</si>
  <si>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</si>
  <si>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</si>
  <si>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</si>
  <si>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</si>
  <si>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</si>
  <si>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</si>
  <si>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</si>
  <si>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</si>
  <si>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</si>
  <si>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</si>
  <si>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</si>
  <si>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</si>
  <si>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</si>
  <si>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</si>
  <si>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</si>
  <si>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</si>
  <si>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</si>
  <si>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</si>
  <si>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</si>
  <si>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</si>
  <si>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</si>
  <si>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</si>
  <si>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</si>
  <si>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</si>
  <si>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</si>
  <si>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</si>
  <si>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</si>
  <si>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</si>
  <si>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</si>
  <si>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</si>
  <si>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</si>
  <si>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</si>
  <si>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</si>
  <si>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</si>
  <si>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</si>
  <si>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</si>
  <si>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</si>
  <si>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</si>
  <si>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</si>
  <si>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</si>
  <si>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</si>
  <si>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</si>
  <si>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</si>
  <si>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</si>
  <si>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</si>
  <si>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</si>
  <si>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</si>
  <si>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</si>
  <si>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</si>
  <si>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</si>
  <si>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</si>
  <si>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</si>
  <si>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</si>
  <si>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</si>
  <si>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</si>
  <si>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</si>
  <si>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</si>
  <si>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</si>
  <si>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</si>
  <si>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</si>
  <si>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</si>
  <si>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</si>
  <si>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</si>
  <si>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</si>
  <si>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</si>
  <si>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</si>
  <si>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</si>
  <si>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</si>
  <si>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</si>
  <si>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</si>
  <si>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</si>
  <si>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</si>
  <si>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</si>
  <si>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</si>
  <si>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</si>
  <si>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</si>
  <si>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</si>
  <si>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</si>
  <si>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</si>
  <si>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</si>
  <si>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</si>
  <si>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</si>
  <si>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</si>
  <si>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</si>
  <si>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</si>
  <si>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</si>
  <si>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</si>
  <si>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</si>
  <si>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</si>
  <si>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</si>
  <si>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</si>
  <si>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</si>
  <si>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</si>
  <si>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</si>
  <si>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</si>
  <si>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</si>
  <si>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</si>
  <si>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</si>
  <si>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</si>
  <si>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</si>
  <si>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</si>
  <si>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</si>
  <si>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</si>
  <si>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</si>
  <si>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</si>
  <si>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</si>
  <si>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</si>
  <si>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</si>
  <si>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</si>
  <si>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</si>
  <si>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</si>
  <si>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</si>
  <si>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</si>
  <si>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</si>
  <si>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</si>
  <si>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</si>
  <si>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</si>
  <si>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</si>
  <si>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</si>
  <si>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</si>
  <si>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</si>
  <si>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</si>
  <si>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</si>
  <si>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</si>
  <si>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</si>
  <si>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</si>
  <si>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</si>
  <si>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</si>
  <si>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</si>
  <si>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</si>
  <si>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</si>
  <si>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</si>
  <si>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</si>
  <si>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</si>
  <si>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</si>
  <si>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</si>
  <si>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</si>
  <si>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</si>
  <si>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</si>
  <si>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</si>
  <si>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</si>
  <si>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</si>
  <si>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</si>
  <si>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</si>
  <si>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</si>
  <si>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</si>
  <si>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</si>
  <si>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</si>
  <si>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</si>
  <si>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</si>
  <si>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</si>
  <si>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</si>
  <si>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</si>
  <si>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</si>
  <si>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</si>
  <si>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</si>
  <si>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</si>
  <si>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</si>
  <si>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</si>
  <si>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</si>
  <si>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</si>
  <si>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</si>
  <si>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</si>
  <si>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</si>
  <si>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</si>
  <si>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</si>
  <si>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</si>
  <si>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</si>
  <si>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</si>
  <si>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</si>
  <si>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</si>
  <si>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</si>
  <si>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</si>
  <si>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</si>
  <si>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</si>
  <si>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</si>
  <si>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</si>
  <si>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</si>
  <si>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</si>
  <si>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</si>
  <si>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</si>
  <si>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</si>
  <si>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</si>
  <si>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</si>
  <si>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</si>
  <si>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</si>
  <si>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</si>
  <si>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</si>
  <si>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</si>
  <si>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</si>
  <si>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</si>
  <si>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</si>
  <si>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</si>
  <si>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</si>
  <si>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</si>
  <si>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</si>
  <si>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</si>
  <si>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</si>
  <si>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</si>
  <si>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</si>
  <si>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</si>
  <si>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</si>
  <si>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</si>
  <si>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</si>
  <si>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</si>
  <si>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</si>
  <si>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</si>
  <si>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</si>
  <si>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</si>
  <si>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</si>
  <si>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</si>
  <si>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</si>
  <si>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</si>
  <si>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</si>
  <si>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</si>
  <si>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</si>
  <si>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</si>
  <si>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</si>
  <si>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</si>
  <si>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</si>
  <si>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</si>
  <si>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</si>
  <si>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</si>
  <si>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</si>
  <si>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</si>
  <si>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</si>
  <si>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</si>
  <si>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</si>
  <si>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</si>
  <si>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</si>
  <si>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</si>
  <si>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</si>
  <si>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</si>
  <si>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</si>
  <si>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</si>
  <si>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</si>
  <si>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</si>
  <si>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</si>
  <si>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</si>
  <si>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</si>
  <si>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</si>
  <si>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</si>
  <si>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</si>
  <si>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</si>
  <si>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</si>
  <si>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</si>
  <si>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</si>
  <si>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</si>
  <si>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</si>
  <si>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</si>
  <si>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</si>
  <si>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</si>
  <si>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</si>
  <si>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</si>
  <si>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</si>
  <si>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</si>
  <si>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</si>
  <si>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</si>
  <si>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</si>
  <si>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</si>
  <si>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</si>
  <si>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</si>
  <si>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</si>
  <si>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</si>
  <si>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</si>
  <si>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</si>
  <si>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</si>
  <si>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</si>
  <si>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</si>
  <si>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</si>
  <si>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</si>
  <si>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</si>
  <si>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</si>
  <si>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</si>
  <si>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</si>
  <si>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</si>
  <si>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</si>
  <si>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</si>
  <si>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</si>
  <si>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</si>
  <si>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</si>
  <si>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</si>
  <si>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</si>
  <si>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</si>
  <si>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</si>
  <si>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</si>
  <si>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</si>
  <si>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</si>
  <si>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</si>
  <si>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</si>
  <si>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</si>
  <si>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</si>
  <si>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</si>
  <si>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</si>
  <si>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</si>
  <si>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</si>
  <si>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</si>
  <si>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</si>
  <si>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</si>
  <si>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</si>
  <si>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</si>
  <si>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</si>
  <si>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</si>
  <si>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</si>
  <si>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</si>
  <si>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</si>
  <si>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</si>
  <si>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</si>
  <si>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</si>
  <si>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</si>
  <si>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</si>
  <si>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</si>
  <si>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</si>
  <si>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</si>
  <si>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</si>
  <si>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</si>
  <si>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</si>
  <si>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</si>
  <si>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</si>
  <si>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</si>
  <si>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</si>
  <si>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</si>
  <si>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</si>
  <si>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</si>
  <si>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</si>
  <si>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</si>
  <si>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</si>
  <si>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</si>
  <si>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</si>
  <si>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</si>
  <si>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</si>
  <si>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</si>
  <si>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</si>
  <si>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</si>
  <si>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</si>
  <si>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</si>
  <si>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</si>
  <si>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</si>
  <si>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</si>
  <si>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</si>
  <si>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</si>
  <si>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</si>
  <si>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</si>
  <si>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</si>
  <si>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</si>
  <si>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</si>
  <si>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</si>
  <si>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</si>
  <si>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</si>
  <si>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</si>
  <si>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</si>
  <si>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</si>
  <si>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</si>
  <si>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</si>
  <si>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</si>
  <si>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</si>
  <si>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</si>
  <si>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</si>
  <si>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</si>
  <si>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</si>
  <si>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</si>
  <si>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</si>
  <si>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</si>
  <si>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</si>
  <si>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</si>
  <si>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</si>
  <si>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</si>
  <si>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</si>
  <si>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</si>
  <si>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</si>
  <si>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</si>
  <si>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</si>
  <si>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</si>
  <si>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</si>
  <si>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</si>
  <si>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</si>
  <si>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</si>
  <si>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</si>
  <si>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</si>
  <si>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</si>
  <si>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</si>
  <si>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</si>
  <si>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</si>
  <si>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</si>
  <si>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</si>
  <si>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</si>
  <si>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</si>
  <si>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</si>
  <si>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</si>
  <si>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</si>
  <si>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</si>
  <si>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</si>
  <si>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</si>
  <si>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</si>
  <si>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</si>
  <si>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</si>
  <si>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</si>
  <si>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</si>
  <si>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</si>
  <si>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</si>
  <si>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</si>
  <si>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</si>
  <si>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</si>
  <si>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</si>
  <si>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</si>
  <si>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</si>
  <si>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</si>
  <si>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</si>
  <si>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</si>
  <si>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</si>
  <si>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</si>
  <si>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</si>
  <si>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</si>
  <si>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</si>
  <si>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</si>
  <si>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</si>
  <si>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</si>
  <si>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</si>
  <si>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</si>
  <si>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</si>
  <si>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</si>
  <si>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</si>
  <si>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</si>
  <si>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</si>
  <si>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</si>
  <si>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</si>
  <si>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</si>
  <si>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</si>
  <si>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</si>
  <si>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</si>
  <si>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</si>
  <si>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</si>
  <si>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</si>
  <si>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</si>
  <si>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</si>
  <si>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</si>
  <si>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</si>
  <si>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</si>
  <si>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</si>
  <si>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</si>
  <si>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</si>
  <si>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</si>
  <si>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</si>
  <si>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</si>
  <si>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</si>
  <si>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</si>
  <si>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</si>
  <si>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</si>
  <si>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</si>
  <si>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</si>
  <si>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</si>
  <si>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</si>
  <si>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</si>
  <si>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</si>
  <si>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</si>
  <si>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</si>
  <si>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</si>
  <si>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</si>
  <si>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</si>
  <si>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</si>
  <si>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</si>
  <si>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</si>
  <si>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</si>
  <si>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</si>
  <si>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</si>
  <si>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</si>
  <si>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</si>
  <si>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</si>
  <si>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</si>
  <si>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</si>
  <si>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</si>
  <si>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</si>
  <si>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</si>
  <si>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</si>
  <si>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</si>
  <si>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</si>
  <si>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</si>
  <si>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</si>
  <si>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</si>
  <si>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</si>
  <si>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</si>
  <si>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</si>
  <si>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</si>
  <si>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</si>
  <si>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</si>
  <si>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</si>
  <si>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</si>
  <si>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</si>
  <si>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</si>
  <si>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</si>
  <si>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</si>
  <si>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</si>
  <si>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</si>
  <si>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</si>
  <si>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</si>
  <si>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</si>
  <si>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</si>
  <si>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</si>
  <si>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</si>
  <si>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</si>
  <si>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</si>
  <si>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</si>
  <si>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</si>
  <si>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</si>
  <si>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</si>
  <si>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</si>
  <si>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</si>
  <si>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</si>
  <si>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</si>
  <si>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</si>
  <si>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</si>
  <si>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</si>
  <si>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</si>
  <si>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</si>
  <si>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</si>
  <si>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</si>
  <si>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</si>
  <si>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</si>
  <si>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</si>
  <si>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</si>
  <si>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</si>
  <si>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</si>
  <si>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</si>
  <si>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</si>
  <si>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</si>
  <si>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</si>
  <si>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</si>
  <si>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</si>
  <si>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</si>
  <si>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</si>
  <si>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</si>
  <si>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</si>
  <si>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</si>
  <si>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</si>
  <si>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</si>
  <si>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</si>
  <si>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</si>
  <si>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</si>
  <si>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</si>
  <si>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</si>
  <si>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</si>
  <si>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</si>
  <si>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</si>
  <si>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</si>
  <si>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</si>
  <si>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</si>
  <si>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</si>
  <si>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</si>
  <si>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</si>
  <si>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</si>
  <si>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</si>
  <si>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</si>
  <si>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</si>
  <si>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</si>
  <si>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</si>
  <si>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</si>
  <si>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</si>
  <si>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</si>
  <si>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</si>
  <si>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</si>
  <si>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</si>
  <si>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</si>
  <si>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</si>
  <si>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</si>
  <si>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</si>
  <si>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</si>
  <si>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</si>
  <si>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</si>
  <si>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</si>
  <si>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</si>
  <si>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</si>
  <si>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</si>
  <si>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</si>
  <si>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</si>
  <si>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</si>
  <si>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</si>
  <si>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</si>
  <si>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</si>
  <si>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</si>
  <si>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</si>
  <si>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</si>
  <si>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</si>
  <si>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</si>
  <si>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</si>
  <si>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</si>
  <si>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</si>
  <si>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</si>
  <si>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</si>
  <si>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</si>
  <si>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</si>
  <si>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</si>
  <si>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</si>
  <si>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</si>
  <si>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</si>
  <si>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</si>
  <si>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</si>
  <si>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</si>
  <si>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</si>
  <si>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</si>
  <si>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</si>
  <si>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</si>
  <si>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</si>
  <si>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</si>
  <si>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</si>
  <si>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</si>
  <si>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</si>
  <si>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</si>
  <si>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</si>
  <si>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</si>
  <si>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</si>
  <si>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</si>
  <si>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</si>
  <si>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</si>
  <si>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</si>
  <si>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</si>
  <si>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</si>
  <si>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</si>
  <si>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</si>
  <si>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</si>
  <si>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</si>
  <si>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</si>
  <si>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</si>
  <si>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</si>
  <si>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</si>
  <si>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</si>
  <si>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</si>
  <si>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</si>
  <si>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</si>
  <si>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</si>
  <si>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</si>
  <si>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</si>
  <si>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</si>
  <si>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</si>
  <si>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</si>
  <si>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</si>
  <si>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</si>
  <si>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</si>
  <si>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</si>
  <si>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</si>
  <si>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</si>
  <si>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</si>
  <si>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</si>
  <si>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</si>
  <si>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</si>
  <si>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</si>
  <si>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</si>
  <si>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</si>
  <si>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</si>
  <si>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</si>
  <si>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</si>
  <si>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</si>
  <si>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</si>
  <si>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</si>
  <si>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</si>
  <si>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</si>
  <si>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</si>
  <si>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</si>
  <si>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</si>
  <si>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</si>
  <si>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</si>
  <si>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</si>
  <si>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</si>
  <si>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</si>
  <si>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</si>
  <si>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</si>
  <si>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</si>
  <si>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</si>
  <si>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</si>
  <si>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</si>
  <si>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</si>
  <si>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</si>
  <si>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</si>
  <si>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</si>
  <si>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</si>
  <si>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</si>
  <si>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</si>
  <si>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</si>
  <si>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</si>
  <si>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</si>
  <si>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</si>
  <si>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</si>
  <si>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</si>
  <si>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</si>
  <si>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</si>
  <si>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</si>
  <si>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</si>
  <si>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</si>
  <si>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</si>
  <si>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</si>
  <si>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</si>
  <si>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</si>
  <si>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</si>
  <si>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</si>
  <si>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</si>
  <si>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</si>
  <si>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</si>
  <si>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</si>
  <si>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</si>
  <si>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</si>
  <si>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</si>
  <si>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</si>
  <si>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</si>
  <si>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</si>
  <si>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</si>
  <si>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</si>
  <si>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</si>
  <si>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</si>
  <si>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</si>
  <si>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</si>
  <si>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</si>
  <si>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</si>
  <si>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</si>
  <si>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</si>
  <si>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</si>
  <si>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</si>
  <si>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</si>
  <si>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</si>
  <si>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</si>
  <si>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</si>
  <si>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</si>
  <si>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</si>
  <si>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</si>
  <si>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</si>
  <si>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</si>
  <si>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</si>
  <si>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</si>
  <si>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</si>
  <si>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</si>
  <si>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</si>
  <si>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</si>
  <si>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</si>
  <si>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</si>
  <si>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</si>
  <si>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</si>
  <si>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</si>
  <si>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</si>
  <si>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</si>
  <si>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</si>
  <si>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</si>
  <si>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</si>
  <si>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</si>
  <si>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</si>
  <si>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</si>
  <si>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</si>
  <si>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</si>
  <si>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</si>
  <si>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</si>
  <si>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</si>
  <si>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</si>
  <si>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</si>
  <si>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</si>
  <si>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</si>
  <si>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</si>
  <si>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</si>
  <si>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</si>
  <si>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</si>
  <si>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</si>
  <si>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</si>
  <si>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</si>
  <si>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</si>
  <si>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</si>
  <si>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</si>
  <si>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</si>
  <si>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</si>
  <si>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</si>
  <si>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</si>
  <si>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</si>
  <si>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</si>
  <si>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</si>
  <si>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</si>
  <si>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</si>
  <si>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</si>
  <si>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</si>
  <si>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</si>
  <si>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</si>
  <si>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</si>
  <si>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</si>
  <si>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</si>
  <si>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</si>
  <si>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</si>
  <si>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</si>
  <si>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</si>
  <si>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</si>
  <si>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</si>
  <si>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</si>
  <si>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</si>
  <si>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</si>
  <si>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</si>
  <si>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</si>
  <si>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</si>
  <si>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</si>
  <si>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</si>
  <si>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</si>
  <si>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</si>
  <si>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</si>
  <si>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</si>
  <si>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</si>
  <si>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</si>
  <si>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</si>
  <si>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</si>
  <si>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</si>
  <si>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</si>
  <si>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</si>
  <si>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</si>
  <si>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</si>
  <si>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</si>
  <si>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</si>
  <si>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</si>
  <si>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</si>
  <si>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</si>
  <si>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</si>
  <si>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</si>
  <si>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</si>
  <si>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</si>
  <si>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</si>
  <si>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</si>
  <si>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</si>
  <si>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</si>
  <si>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</si>
  <si>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</si>
  <si>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</si>
  <si>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</si>
  <si>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</si>
  <si>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</si>
  <si>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</si>
  <si>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</si>
  <si>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</si>
  <si>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</si>
  <si>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</si>
  <si>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</si>
  <si>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</si>
  <si>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</si>
  <si>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</si>
  <si>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</si>
  <si>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</si>
  <si>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</si>
  <si>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</si>
  <si>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</si>
  <si>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</si>
  <si>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</si>
  <si>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</si>
  <si>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</si>
  <si>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</si>
  <si>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</si>
  <si>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</si>
  <si>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</si>
  <si>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</si>
  <si>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</si>
  <si>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</si>
  <si>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</si>
  <si>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</si>
  <si>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</si>
  <si>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</si>
  <si>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</si>
  <si>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</si>
  <si>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</si>
  <si>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</si>
  <si>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</si>
  <si>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</si>
  <si>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</si>
  <si>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</si>
  <si>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</si>
  <si>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</si>
  <si>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</si>
  <si>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</si>
  <si>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</si>
  <si>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</si>
  <si>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</si>
  <si>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</si>
  <si>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</si>
  <si>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</si>
  <si>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</si>
  <si>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</si>
  <si>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</si>
  <si>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</si>
  <si>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</si>
  <si>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</si>
  <si>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</si>
  <si>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</si>
  <si>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</si>
  <si>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</si>
  <si>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</si>
  <si>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</si>
  <si>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</si>
  <si>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</si>
  <si>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</si>
  <si>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</si>
  <si>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</si>
  <si>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</si>
  <si>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</si>
  <si>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</si>
  <si>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</si>
  <si>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</si>
  <si>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</si>
  <si>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</si>
  <si>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</si>
  <si>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</si>
  <si>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</si>
  <si>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</si>
  <si>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</si>
  <si>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</si>
  <si>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</si>
  <si>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</si>
  <si>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</si>
  <si>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</si>
  <si>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</si>
  <si>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</si>
  <si>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</si>
  <si>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</si>
  <si>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</si>
  <si>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</si>
  <si>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</si>
  <si>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</si>
  <si>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</si>
  <si>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</si>
  <si>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</si>
  <si>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</si>
  <si>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</si>
  <si>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</si>
  <si>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</si>
  <si>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</si>
  <si>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</si>
  <si>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</si>
  <si>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</si>
  <si>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</si>
  <si>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</si>
  <si>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</si>
  <si>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</si>
  <si>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</si>
  <si>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</si>
  <si>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</si>
  <si>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</si>
  <si>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</si>
  <si>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</si>
  <si>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</si>
  <si>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</si>
  <si>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</si>
  <si>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</si>
  <si>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</si>
  <si>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</si>
  <si>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</si>
  <si>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</si>
  <si>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</si>
  <si>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</si>
  <si>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</si>
  <si>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</si>
  <si>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</si>
  <si>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</si>
  <si>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</si>
  <si>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</si>
  <si>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</si>
  <si>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</si>
  <si>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</si>
  <si>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</si>
  <si>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</si>
  <si>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</si>
  <si>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</si>
  <si>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</si>
  <si>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</si>
  <si>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</si>
  <si>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</si>
  <si>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</si>
  <si>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</si>
  <si>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</si>
  <si>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</si>
  <si>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</si>
  <si>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</si>
  <si>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</si>
  <si>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</si>
  <si>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</si>
  <si>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</si>
  <si>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</si>
  <si>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</si>
  <si>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</si>
  <si>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</si>
  <si>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</si>
  <si>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</si>
  <si>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</si>
  <si>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</si>
  <si>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</si>
  <si>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</si>
  <si>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</si>
  <si>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</si>
  <si>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</si>
  <si>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</si>
  <si>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</si>
  <si>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</si>
  <si>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</si>
  <si>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</si>
  <si>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</si>
  <si>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</si>
  <si>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</si>
  <si>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</si>
  <si>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</si>
  <si>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</si>
  <si>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</si>
  <si>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</si>
  <si>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</si>
  <si>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</si>
  <si>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</si>
  <si>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</si>
  <si>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</si>
  <si>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</si>
  <si>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</si>
  <si>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</si>
  <si>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</si>
  <si>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</si>
  <si>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</si>
  <si>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</si>
  <si>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</si>
  <si>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</si>
  <si>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</si>
  <si>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</si>
  <si>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</si>
  <si>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</si>
  <si>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</si>
  <si>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</si>
  <si>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</si>
  <si>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</si>
  <si>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</si>
  <si>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</si>
  <si>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</si>
  <si>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</si>
  <si>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</si>
  <si>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</si>
  <si>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</si>
  <si>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</si>
  <si>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</si>
  <si>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</si>
  <si>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</si>
  <si>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</si>
  <si>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</si>
  <si>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</si>
  <si>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</si>
  <si>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</si>
  <si>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</si>
  <si>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</si>
  <si>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</si>
  <si>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</si>
  <si>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</si>
  <si>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</si>
  <si>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</si>
  <si>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</si>
  <si>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</si>
  <si>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</si>
  <si>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</si>
  <si>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</si>
  <si>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</si>
  <si>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</si>
  <si>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</si>
  <si>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</si>
  <si>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</si>
  <si>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</si>
  <si>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</si>
  <si>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</si>
  <si>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</si>
  <si>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</si>
  <si>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</si>
  <si>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</si>
  <si>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</si>
  <si>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</si>
  <si>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</si>
  <si>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</si>
  <si>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</si>
  <si>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</si>
  <si>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</si>
  <si>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</si>
  <si>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</si>
  <si>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</si>
  <si>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</si>
  <si>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</si>
  <si>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</si>
  <si>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</si>
  <si>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</si>
  <si>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</si>
  <si>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</si>
  <si>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</si>
  <si>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</si>
  <si>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</si>
  <si>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</si>
  <si>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</si>
  <si>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</si>
  <si>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</si>
  <si>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</si>
  <si>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</si>
  <si>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</si>
  <si>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</si>
  <si>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</si>
  <si>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</si>
  <si>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</si>
  <si>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</si>
  <si>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</si>
  <si>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</si>
  <si>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</si>
  <si>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</si>
  <si>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</si>
  <si>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</si>
  <si>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</si>
  <si>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</si>
  <si>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</si>
  <si>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</si>
  <si>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</si>
  <si>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</si>
  <si>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</si>
  <si>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</si>
  <si>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</si>
  <si>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</si>
  <si>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</si>
  <si>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</si>
  <si>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</si>
  <si>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</si>
  <si>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</si>
  <si>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</si>
  <si>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</si>
  <si>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</si>
  <si>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</si>
  <si>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</si>
  <si>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</si>
  <si>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</si>
  <si>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</si>
  <si>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</si>
  <si>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</si>
  <si>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</si>
  <si>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</si>
  <si>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</si>
  <si>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</si>
  <si>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</si>
  <si>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</si>
  <si>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</si>
  <si>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</si>
  <si>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</si>
  <si>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</si>
  <si>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</si>
  <si>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</si>
  <si>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</si>
  <si>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</si>
  <si>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</si>
  <si>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</si>
  <si>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</si>
  <si>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</si>
  <si>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</si>
  <si>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</si>
  <si>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</si>
  <si>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</si>
  <si>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</si>
  <si>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</si>
  <si>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</si>
  <si>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</si>
  <si>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</si>
  <si>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</si>
  <si>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</si>
  <si>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</si>
  <si>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</si>
  <si>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</si>
  <si>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</si>
  <si>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</si>
  <si>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</si>
  <si>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</si>
  <si>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</si>
  <si>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</si>
  <si>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</si>
  <si>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</si>
  <si>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</si>
  <si>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</si>
  <si>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</si>
  <si>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</si>
  <si>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</si>
  <si>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</si>
  <si>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</si>
  <si>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</si>
  <si>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</si>
  <si>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</si>
  <si>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</si>
  <si>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</si>
  <si>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</si>
  <si>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</si>
  <si>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</si>
  <si>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</si>
  <si>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</si>
  <si>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</si>
  <si>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</si>
  <si>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</si>
  <si>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</si>
  <si>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</si>
  <si>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</si>
  <si>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</si>
  <si>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</si>
  <si>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</si>
  <si>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</si>
  <si>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</si>
  <si>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</si>
  <si>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</si>
  <si>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</si>
  <si>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</si>
  <si>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</si>
  <si>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</si>
  <si>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</si>
  <si>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</si>
  <si>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</si>
  <si>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</si>
  <si>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</si>
  <si>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</si>
  <si>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</si>
  <si>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</si>
  <si>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</si>
  <si>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</si>
  <si>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</si>
  <si>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</si>
  <si>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</si>
  <si>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</si>
  <si>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</si>
  <si>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</si>
  <si>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</si>
  <si>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</si>
  <si>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</si>
  <si>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</si>
  <si>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</si>
  <si>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</si>
  <si>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</si>
  <si>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</si>
  <si>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</si>
  <si>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</si>
  <si>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</si>
  <si>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</si>
  <si>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</si>
  <si>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</si>
  <si>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</si>
  <si>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</si>
  <si>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</si>
  <si>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</si>
  <si>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</si>
  <si>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</si>
  <si>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</si>
  <si>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</si>
  <si>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</si>
  <si>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</si>
  <si>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</si>
  <si>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</si>
  <si>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</si>
  <si>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</si>
  <si>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</si>
  <si>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</si>
  <si>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</si>
  <si>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</si>
  <si>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</si>
  <si>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</si>
  <si>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</si>
  <si>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</si>
  <si>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</si>
  <si>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</si>
  <si>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</si>
  <si>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</si>
  <si>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</si>
  <si>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</si>
  <si>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</si>
  <si>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</si>
  <si>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</si>
  <si>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</si>
  <si>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</si>
  <si>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</si>
  <si>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</si>
  <si>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</si>
  <si>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</si>
  <si>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</si>
  <si>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</si>
  <si>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</si>
  <si>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</si>
  <si>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</si>
  <si>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</si>
  <si>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</si>
  <si>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</si>
  <si>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</si>
  <si>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</si>
  <si>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</si>
  <si>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</si>
  <si>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</si>
  <si>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</si>
  <si>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</si>
  <si>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</si>
  <si>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</si>
  <si>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</si>
  <si>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</si>
  <si>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</si>
  <si>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</si>
  <si>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</si>
  <si>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</si>
  <si>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</si>
  <si>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</si>
  <si>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</si>
  <si>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</si>
  <si>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</si>
  <si>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</si>
  <si>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</si>
  <si>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</si>
  <si>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</si>
  <si>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</si>
  <si>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</si>
  <si>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</si>
  <si>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</si>
  <si>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</si>
  <si>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</si>
  <si>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</si>
  <si>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</si>
  <si>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</si>
  <si>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</si>
  <si>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</si>
  <si>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</si>
  <si>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</si>
  <si>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</si>
  <si>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</si>
  <si>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</si>
  <si>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</si>
  <si>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</si>
  <si>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</si>
  <si>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</si>
  <si>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</si>
  <si>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</si>
  <si>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</si>
  <si>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</si>
  <si>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</si>
  <si>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</si>
  <si>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</si>
  <si>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</si>
  <si>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</si>
  <si>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</si>
  <si>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</si>
  <si>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</si>
  <si>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</si>
  <si>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</si>
  <si>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</si>
  <si>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</si>
  <si>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</si>
  <si>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</si>
  <si>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</si>
  <si>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</si>
  <si>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</si>
  <si>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</si>
  <si>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</si>
  <si>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</si>
  <si>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</si>
  <si>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</si>
  <si>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</si>
  <si>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</si>
  <si>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</si>
  <si>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</si>
  <si>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</si>
  <si>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</si>
  <si>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</si>
  <si>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</si>
  <si>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</si>
  <si>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</si>
  <si>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</si>
  <si>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</si>
  <si>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</si>
  <si>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</si>
  <si>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</si>
  <si>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</si>
  <si>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</si>
  <si>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</si>
  <si>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</si>
  <si>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</si>
  <si>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</si>
  <si>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</si>
  <si>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</si>
  <si>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</si>
  <si>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</si>
  <si>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</si>
  <si>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</si>
  <si>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</si>
  <si>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</si>
  <si>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</si>
  <si>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</si>
  <si>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</si>
  <si>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</si>
  <si>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</si>
  <si>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</si>
  <si>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</si>
  <si>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</si>
  <si>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</si>
  <si>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</si>
  <si>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</si>
  <si>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</si>
  <si>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</si>
  <si>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</si>
  <si>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</si>
  <si>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</si>
  <si>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</si>
  <si>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</si>
  <si>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</si>
  <si>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</si>
  <si>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</si>
  <si>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</si>
  <si>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</si>
  <si>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</si>
  <si>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</si>
  <si>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</si>
  <si>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</si>
  <si>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</si>
  <si>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</si>
  <si>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</si>
  <si>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</si>
  <si>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</si>
  <si>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</si>
  <si>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</si>
  <si>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</si>
  <si>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</si>
  <si>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</si>
  <si>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</si>
  <si>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</si>
  <si>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</si>
  <si>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</si>
  <si>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</si>
  <si>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</si>
  <si>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</si>
  <si>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</si>
  <si>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</si>
  <si>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</si>
  <si>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</si>
  <si>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</si>
  <si>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</si>
  <si>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</si>
  <si>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</si>
  <si>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</si>
  <si>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</si>
  <si>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</si>
  <si>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</si>
  <si>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</si>
  <si>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</si>
  <si>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</si>
  <si>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</si>
  <si>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</si>
  <si>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</si>
  <si>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</si>
  <si>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</si>
  <si>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</si>
  <si>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</si>
  <si>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</si>
  <si>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</si>
  <si>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</si>
  <si>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</si>
  <si>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</si>
  <si>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</si>
  <si>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</si>
  <si>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</si>
  <si>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</si>
  <si>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</si>
  <si>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</si>
  <si>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</si>
  <si>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</si>
  <si>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</si>
  <si>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</si>
  <si>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</si>
  <si>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</si>
  <si>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</si>
  <si>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</si>
  <si>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</si>
  <si>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</si>
  <si>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</si>
  <si>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</si>
  <si>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</si>
  <si>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</si>
  <si>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</si>
  <si>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</si>
  <si>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</si>
  <si>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</si>
  <si>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</si>
  <si>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</si>
  <si>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</si>
  <si>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</si>
  <si>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</si>
  <si>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</si>
  <si>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</si>
  <si>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</si>
  <si>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</si>
  <si>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</si>
  <si>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</si>
  <si>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</si>
  <si>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</si>
  <si>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</si>
  <si>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</si>
  <si>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</si>
  <si>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</si>
  <si>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</si>
  <si>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</si>
  <si>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</si>
  <si>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</si>
  <si>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</si>
  <si>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</si>
  <si>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</si>
  <si>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</si>
  <si>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</si>
  <si>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</si>
  <si>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</si>
  <si>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</si>
  <si>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</si>
  <si>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</si>
  <si>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</si>
  <si>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</si>
  <si>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</si>
  <si>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</si>
  <si>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</si>
  <si>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</si>
  <si>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</si>
  <si>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</si>
  <si>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</si>
  <si>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</si>
  <si>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</si>
  <si>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</si>
  <si>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</si>
  <si>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</si>
  <si>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</si>
  <si>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</si>
  <si>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</si>
  <si>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</si>
  <si>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</si>
  <si>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</si>
  <si>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</si>
  <si>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</si>
  <si>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</si>
  <si>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</si>
  <si>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</si>
  <si>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</si>
  <si>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</si>
  <si>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</si>
  <si>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</si>
  <si>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</si>
  <si>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</si>
  <si>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</si>
  <si>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</si>
  <si>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</si>
  <si>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</si>
  <si>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</si>
  <si>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</si>
  <si>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</si>
  <si>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</si>
  <si>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</si>
  <si>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</si>
  <si>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</si>
  <si>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</si>
  <si>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</si>
  <si>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</si>
  <si>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</si>
  <si>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</si>
  <si>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</si>
  <si>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</si>
  <si>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</si>
  <si>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</si>
  <si>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</si>
  <si>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</si>
  <si>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</si>
  <si>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</si>
  <si>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</si>
  <si>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</si>
  <si>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</si>
  <si>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</si>
  <si>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</si>
  <si>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</si>
  <si>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</si>
  <si>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</si>
  <si>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</si>
  <si>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</si>
  <si>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</si>
  <si>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</si>
  <si>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</si>
  <si>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</si>
  <si>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</si>
  <si>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</si>
  <si>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</si>
  <si>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</si>
  <si>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</si>
  <si>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</si>
  <si>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</si>
  <si>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</si>
  <si>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</si>
  <si>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</si>
  <si>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</si>
  <si>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</si>
  <si>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</si>
  <si>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</si>
  <si>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</si>
  <si>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</si>
  <si>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</si>
  <si>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</si>
  <si>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</si>
  <si>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</si>
  <si>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</si>
  <si>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</si>
  <si>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</si>
  <si>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</si>
  <si>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</si>
  <si>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</si>
  <si>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</si>
  <si>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</si>
  <si>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</si>
  <si>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</si>
  <si>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</si>
  <si>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</si>
  <si>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</si>
  <si>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</si>
  <si>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</si>
  <si>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</si>
  <si>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</si>
  <si>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</si>
  <si>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</si>
  <si>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</si>
  <si>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</si>
  <si>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</si>
  <si>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</si>
  <si>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</si>
  <si>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</si>
  <si>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</si>
  <si>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</si>
  <si>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</si>
  <si>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</si>
  <si>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</si>
  <si>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</si>
  <si>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</si>
  <si>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</si>
  <si>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</si>
  <si>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</si>
  <si>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</si>
  <si>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</si>
  <si>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</si>
  <si>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</si>
  <si>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</si>
  <si>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</si>
  <si>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</si>
  <si>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</si>
  <si>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</si>
  <si>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</si>
  <si>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</si>
  <si>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</si>
  <si>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</si>
  <si>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</si>
  <si>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</si>
  <si>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</si>
  <si>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</si>
  <si>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</si>
  <si>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</si>
  <si>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</si>
  <si>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</si>
  <si>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</si>
  <si>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</si>
  <si>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</si>
  <si>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</si>
  <si>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</si>
  <si>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</si>
  <si>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</si>
  <si>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</si>
  <si>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</si>
  <si>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</si>
  <si>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</si>
  <si>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</si>
  <si>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</si>
  <si>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</si>
  <si>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</si>
  <si>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</si>
  <si>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</si>
  <si>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</si>
  <si>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</si>
  <si>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</si>
  <si>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</si>
  <si>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</si>
  <si>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</si>
  <si>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</si>
  <si>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</si>
  <si>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</si>
  <si>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</si>
  <si>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</si>
  <si>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</si>
  <si>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</si>
  <si>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</si>
  <si>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</si>
  <si>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</si>
  <si>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</si>
  <si>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</si>
  <si>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</si>
  <si>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</si>
  <si>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</si>
  <si>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</si>
  <si>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</si>
  <si>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</si>
  <si>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</si>
  <si>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</si>
  <si>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</si>
  <si>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</si>
  <si>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</si>
  <si>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</si>
  <si>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</si>
  <si>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</si>
  <si>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</si>
  <si>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</si>
  <si>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</si>
  <si>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</si>
  <si>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</si>
  <si>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</si>
  <si>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</si>
  <si>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</si>
  <si>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</si>
  <si>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</si>
  <si>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</si>
  <si>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</si>
  <si>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</si>
  <si>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</si>
  <si>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</si>
  <si>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</si>
  <si>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</si>
  <si>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</si>
  <si>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</si>
  <si>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</si>
  <si>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</si>
  <si>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</si>
  <si>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</si>
  <si>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</si>
  <si>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</si>
  <si>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</si>
  <si>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</si>
  <si>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</si>
  <si>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</si>
  <si>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</si>
  <si>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</si>
  <si>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</si>
  <si>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</si>
  <si>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</si>
  <si>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</si>
  <si>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</si>
  <si>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</si>
  <si>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</si>
  <si>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</si>
  <si>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</si>
  <si>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</si>
  <si>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</si>
  <si>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</si>
  <si>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</si>
  <si>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</si>
  <si>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</si>
  <si>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</si>
  <si>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</si>
  <si>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</si>
  <si>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</si>
  <si>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</si>
  <si>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</si>
  <si>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</si>
  <si>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</si>
  <si>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</si>
  <si>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</si>
  <si>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</si>
  <si>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</si>
  <si>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</si>
  <si>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</si>
  <si>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</si>
  <si>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</si>
  <si>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</si>
  <si>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</si>
  <si>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</si>
  <si>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</si>
  <si>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</si>
  <si>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</si>
  <si>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</si>
  <si>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</si>
  <si>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</si>
  <si>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</si>
  <si>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</si>
  <si>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</si>
  <si>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</si>
  <si>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</si>
  <si>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</si>
  <si>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</si>
  <si>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</si>
  <si>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</si>
  <si>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</si>
  <si>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</si>
  <si>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</si>
  <si>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</si>
  <si>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</si>
  <si>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</si>
  <si>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</si>
  <si>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</si>
  <si>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</si>
  <si>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</si>
  <si>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</si>
  <si>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</si>
  <si>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</si>
  <si>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</si>
  <si>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</si>
  <si>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</si>
  <si>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</si>
  <si>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</si>
  <si>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</si>
  <si>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</si>
  <si>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</si>
  <si>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</si>
  <si>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</si>
  <si>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</si>
  <si>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</si>
  <si>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</si>
  <si>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</si>
  <si>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</si>
  <si>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</si>
  <si>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</si>
  <si>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</si>
  <si>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</si>
  <si>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</si>
  <si>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</si>
  <si>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</si>
  <si>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</si>
  <si>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</si>
  <si>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</si>
  <si>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</si>
  <si>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</si>
  <si>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</si>
  <si>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</si>
  <si>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</si>
  <si>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</si>
  <si>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</si>
  <si>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</si>
  <si>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</si>
  <si>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</si>
  <si>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</si>
  <si>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</si>
  <si>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</si>
  <si>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</si>
  <si>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</si>
  <si>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</si>
  <si>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</si>
  <si>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</si>
  <si>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</si>
  <si>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</si>
  <si>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</si>
  <si>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</si>
  <si>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</si>
  <si>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</si>
  <si>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</si>
  <si>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</si>
  <si>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</si>
  <si>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</si>
  <si>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</si>
  <si>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</si>
  <si>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</si>
  <si>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</si>
  <si>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</si>
  <si>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</si>
  <si>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</si>
  <si>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</si>
  <si>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</si>
  <si>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</si>
  <si>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</si>
  <si>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</si>
  <si>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</si>
  <si>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</si>
  <si>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</si>
  <si>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</si>
  <si>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</si>
  <si>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</si>
  <si>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</si>
  <si>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</si>
  <si>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</si>
  <si>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</si>
  <si>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</si>
  <si>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</si>
  <si>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</si>
  <si>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</si>
  <si>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</si>
  <si>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</si>
  <si>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</si>
  <si>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</si>
  <si>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</si>
  <si>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</si>
  <si>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</si>
  <si>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</si>
  <si>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</si>
  <si>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</si>
  <si>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</si>
  <si>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</si>
  <si>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</si>
  <si>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</si>
  <si>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</si>
  <si>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</si>
  <si>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</si>
  <si>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</si>
  <si>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</si>
  <si>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</si>
  <si>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</si>
  <si>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</si>
  <si>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</si>
  <si>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</si>
  <si>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</si>
  <si>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</si>
  <si>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</si>
  <si>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</si>
  <si>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</si>
  <si>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</si>
  <si>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</si>
  <si>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</si>
  <si>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</si>
  <si>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</si>
  <si>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</si>
  <si>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</si>
  <si>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</si>
  <si>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</si>
  <si>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</si>
  <si>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</si>
  <si>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</si>
  <si>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</si>
  <si>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</si>
  <si>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</si>
  <si>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</si>
  <si>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</si>
  <si>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</si>
  <si>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</si>
  <si>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</si>
  <si>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</si>
  <si>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</si>
  <si>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</si>
  <si>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</si>
  <si>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</si>
  <si>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</si>
  <si>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</si>
  <si>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</si>
  <si>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</si>
  <si>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</si>
  <si>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</si>
  <si>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</si>
  <si>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</si>
  <si>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</si>
  <si>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</si>
  <si>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</si>
  <si>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</si>
  <si>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</si>
  <si>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</si>
  <si>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</si>
  <si>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</si>
  <si>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</si>
  <si>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</si>
  <si>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</si>
  <si>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</si>
  <si>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</si>
  <si>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</si>
  <si>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</si>
  <si>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</si>
  <si>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</si>
  <si>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</si>
  <si>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</si>
  <si>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</si>
  <si>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</si>
  <si>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</si>
  <si>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</si>
  <si>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</si>
  <si>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</si>
  <si>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</si>
  <si>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</si>
  <si>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</si>
  <si>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</si>
  <si>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</si>
  <si>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</si>
  <si>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</si>
  <si>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</si>
  <si>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</si>
  <si>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</si>
  <si>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</si>
  <si>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</si>
  <si>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</si>
  <si>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</si>
  <si>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</si>
  <si>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</si>
  <si>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</si>
  <si>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</si>
  <si>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</si>
  <si>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</si>
  <si>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</si>
  <si>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</si>
  <si>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</si>
  <si>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</si>
  <si>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</si>
  <si>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</si>
  <si>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</si>
  <si>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</si>
  <si>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</si>
  <si>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</si>
  <si>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</si>
  <si>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</si>
  <si>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</si>
  <si>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</si>
  <si>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</si>
  <si>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</si>
  <si>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</si>
  <si>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</si>
  <si>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</si>
  <si>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</si>
  <si>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</si>
  <si>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</si>
  <si>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</si>
  <si>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</si>
  <si>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</si>
  <si>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</si>
  <si>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</si>
  <si>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</si>
  <si>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</si>
  <si>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</si>
  <si>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</si>
  <si>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</si>
  <si>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</si>
  <si>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</si>
  <si>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</si>
  <si>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</si>
  <si>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</si>
  <si>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</si>
  <si>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</si>
  <si>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</si>
  <si>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</si>
  <si>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</si>
  <si>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</si>
  <si>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</si>
  <si>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</si>
  <si>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</si>
  <si>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</si>
  <si>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</si>
  <si>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</si>
  <si>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</si>
  <si>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</si>
  <si>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</si>
  <si>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</si>
  <si>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</si>
  <si>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</si>
  <si>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</si>
  <si>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</si>
  <si>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</si>
  <si>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</si>
  <si>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</si>
  <si>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</si>
  <si>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</si>
  <si>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</si>
  <si>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</si>
  <si>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</si>
  <si>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</si>
  <si>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</si>
  <si>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</si>
  <si>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</si>
  <si>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</si>
  <si>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</si>
  <si>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</si>
  <si>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</si>
  <si>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</si>
  <si>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</si>
  <si>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</si>
  <si>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</si>
  <si>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</si>
  <si>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</si>
  <si>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</si>
  <si>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</si>
  <si>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</si>
  <si>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</si>
  <si>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</si>
  <si>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</si>
  <si>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</si>
  <si>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</si>
  <si>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</si>
  <si>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</si>
  <si>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</si>
  <si>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</si>
  <si>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</si>
  <si>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</si>
  <si>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</si>
  <si>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</si>
  <si>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</si>
  <si>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</si>
  <si>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</si>
  <si>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</si>
  <si>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</si>
  <si>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</si>
  <si>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</si>
  <si>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</si>
  <si>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</si>
  <si>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</si>
  <si>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</si>
  <si>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</si>
  <si>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</si>
  <si>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</si>
  <si>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</si>
  <si>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</si>
  <si>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</si>
  <si>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</si>
  <si>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</si>
  <si>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</si>
  <si>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</si>
  <si>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</si>
  <si>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</si>
  <si>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</si>
  <si>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</si>
  <si>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</si>
  <si>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</si>
  <si>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</si>
  <si>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</si>
  <si>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</si>
  <si>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</si>
  <si>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</si>
  <si>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</si>
  <si>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</si>
  <si>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</si>
  <si>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</si>
  <si>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</si>
  <si>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</si>
  <si>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</si>
  <si>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</si>
  <si>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</si>
  <si>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</si>
  <si>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</si>
  <si>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</si>
  <si>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</si>
  <si>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</si>
  <si>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</si>
  <si>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</si>
  <si>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</si>
  <si>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</si>
  <si>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</si>
  <si>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</si>
  <si>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</si>
  <si>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</si>
  <si>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</si>
  <si>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</si>
  <si>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</si>
  <si>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</si>
  <si>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</si>
  <si>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</si>
  <si>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</si>
  <si>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</si>
  <si>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</si>
  <si>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</si>
  <si>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</si>
  <si>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</si>
  <si>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</si>
  <si>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</si>
  <si>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</si>
  <si>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</si>
  <si>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</si>
  <si>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</si>
  <si>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</si>
  <si>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</si>
  <si>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</si>
  <si>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</si>
  <si>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</si>
  <si>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</si>
  <si>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</si>
  <si>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</si>
  <si>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</si>
  <si>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</si>
  <si>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</si>
  <si>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</si>
  <si>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</si>
  <si>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</si>
  <si>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</si>
  <si>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</si>
  <si>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</si>
  <si>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</si>
  <si>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</si>
  <si>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</si>
  <si>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</si>
  <si>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</si>
  <si>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</si>
  <si>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</si>
  <si>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</si>
  <si>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</si>
  <si>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</si>
  <si>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</si>
  <si>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</si>
  <si>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</si>
  <si>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</si>
  <si>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</si>
  <si>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</si>
  <si>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</si>
  <si>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</si>
  <si>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</si>
  <si>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</si>
  <si>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</si>
  <si>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</si>
  <si>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</si>
  <si>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</si>
  <si>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</si>
  <si>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</si>
  <si>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</si>
  <si>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</si>
  <si>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</si>
  <si>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</si>
  <si>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</si>
  <si>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</si>
  <si>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</si>
  <si>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</si>
  <si>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</si>
  <si>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</si>
  <si>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</si>
  <si>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</si>
  <si>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</si>
  <si>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</si>
  <si>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</si>
  <si>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</si>
  <si>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</si>
  <si>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</si>
  <si>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</si>
  <si>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</si>
  <si>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</si>
  <si>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</si>
  <si>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</si>
  <si>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</si>
  <si>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</si>
  <si>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</si>
  <si>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</si>
  <si>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</si>
  <si>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</si>
  <si>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</si>
  <si>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</si>
  <si>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</si>
  <si>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</si>
  <si>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</si>
  <si>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</si>
  <si>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</si>
  <si>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</si>
  <si>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</si>
  <si>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</si>
  <si>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</si>
  <si>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</si>
  <si>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</si>
  <si>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</si>
  <si>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</si>
  <si>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</si>
  <si>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</si>
  <si>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</si>
  <si>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</si>
  <si>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</si>
  <si>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</si>
  <si>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</si>
  <si>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</si>
  <si>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</si>
  <si>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</si>
  <si>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</si>
  <si>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</si>
  <si>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</si>
  <si>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</si>
  <si>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</si>
  <si>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</si>
  <si>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</si>
  <si>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</si>
  <si>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</si>
  <si>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</si>
  <si>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</si>
  <si>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</si>
  <si>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</si>
  <si>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</si>
  <si>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</si>
  <si>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</si>
  <si>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</si>
  <si>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</si>
  <si>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</si>
  <si>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</si>
  <si>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</si>
  <si>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</si>
  <si>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</si>
  <si>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</si>
  <si>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</si>
  <si>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</si>
  <si>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</si>
  <si>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</si>
  <si>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</si>
  <si>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</si>
  <si>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</si>
  <si>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</si>
  <si>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</si>
  <si>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</si>
  <si>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</si>
  <si>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</si>
  <si>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</si>
  <si>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</si>
  <si>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</si>
  <si>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</si>
  <si>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</si>
  <si>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</si>
  <si>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</si>
  <si>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</si>
  <si>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</si>
  <si>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</si>
  <si>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</si>
  <si>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</si>
  <si>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</si>
  <si>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</si>
  <si>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</si>
  <si>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</si>
  <si>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</si>
  <si>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</si>
  <si>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</si>
  <si>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</si>
  <si>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</si>
  <si>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</si>
  <si>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</si>
  <si>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</si>
  <si>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</si>
  <si>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</si>
  <si>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</si>
  <si>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</si>
  <si>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</si>
  <si>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</si>
  <si>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</si>
  <si>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</si>
  <si>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</si>
  <si>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</si>
  <si>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</si>
  <si>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</si>
  <si>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</si>
  <si>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</si>
  <si>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</si>
  <si>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</si>
  <si>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</si>
  <si>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</si>
  <si>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</si>
  <si>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</si>
  <si>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</si>
  <si>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</si>
  <si>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</si>
  <si>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</si>
  <si>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</si>
  <si>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</si>
  <si>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</si>
  <si>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</si>
  <si>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</si>
  <si>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</si>
  <si>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</si>
  <si>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</si>
  <si>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</si>
  <si>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</si>
  <si>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</si>
  <si>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</si>
  <si>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</si>
  <si>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</si>
  <si>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</si>
  <si>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</si>
  <si>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</si>
  <si>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</si>
  <si>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</si>
  <si>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</si>
  <si>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</si>
  <si>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</si>
  <si>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</si>
  <si>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</si>
  <si>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</si>
  <si>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</si>
  <si>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</si>
  <si>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</si>
  <si>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</si>
  <si>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</si>
  <si>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</si>
  <si>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</si>
  <si>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</si>
  <si>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</si>
  <si>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</si>
  <si>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</si>
  <si>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</si>
  <si>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</si>
  <si>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</si>
  <si>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</si>
  <si>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</si>
  <si>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</si>
  <si>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</si>
  <si>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</si>
  <si>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</si>
  <si>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</si>
  <si>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</si>
  <si>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</si>
  <si>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</si>
  <si>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</si>
  <si>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</si>
  <si>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</si>
  <si>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</si>
  <si>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</si>
  <si>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</si>
  <si>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</si>
  <si>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</si>
  <si>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</si>
  <si>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</si>
  <si>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</si>
  <si>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</si>
  <si>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</si>
  <si>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</si>
  <si>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</si>
  <si>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</si>
  <si>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</si>
  <si>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</si>
  <si>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</si>
  <si>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</si>
  <si>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</si>
  <si>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</si>
  <si>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</si>
  <si>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</si>
  <si>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</si>
  <si>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</si>
  <si>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</si>
  <si>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</si>
  <si>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</si>
  <si>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</si>
  <si>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</si>
  <si>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</si>
  <si>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</si>
  <si>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</si>
  <si>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</si>
  <si>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</si>
  <si>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</si>
  <si>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</si>
  <si>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</si>
  <si>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</si>
  <si>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</si>
  <si>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</si>
  <si>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</si>
  <si>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</si>
  <si>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</si>
  <si>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</si>
  <si>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</si>
  <si>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</si>
  <si>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</si>
  <si>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</si>
  <si>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</si>
  <si>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</si>
  <si>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</si>
  <si>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</si>
  <si>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</si>
  <si>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</si>
  <si>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</si>
  <si>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</si>
  <si>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</si>
  <si>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</si>
  <si>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</si>
  <si>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</si>
  <si>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</si>
  <si>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</si>
  <si>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</si>
  <si>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</si>
  <si>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</si>
  <si>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</si>
  <si>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</si>
  <si>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</si>
  <si>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</si>
  <si>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</si>
  <si>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</si>
  <si>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</si>
  <si>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</si>
  <si>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</si>
  <si>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</si>
  <si>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</si>
  <si>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</si>
  <si>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</si>
  <si>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</si>
  <si>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</si>
  <si>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</si>
  <si>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</si>
  <si>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</si>
  <si>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</si>
  <si>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</si>
  <si>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</si>
  <si>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</si>
  <si>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</si>
  <si>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</si>
  <si>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</si>
  <si>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</si>
  <si>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</si>
  <si>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</si>
  <si>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</si>
  <si>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</si>
  <si>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</si>
  <si>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</si>
  <si>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</si>
  <si>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</si>
  <si>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</si>
  <si>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</si>
  <si>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</si>
  <si>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</si>
  <si>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</si>
  <si>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</si>
  <si>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</si>
  <si>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</si>
  <si>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</si>
  <si>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</si>
  <si>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</si>
  <si>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</si>
  <si>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</si>
  <si>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</si>
  <si>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</si>
  <si>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</si>
  <si>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</si>
  <si>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</si>
  <si>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</si>
  <si>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</si>
  <si>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</si>
  <si>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</si>
  <si>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</si>
  <si>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</si>
  <si>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</si>
  <si>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</si>
  <si>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</si>
  <si>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</si>
  <si>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</si>
  <si>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</si>
  <si>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</si>
  <si>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</si>
  <si>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</si>
  <si>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</si>
  <si>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</si>
  <si>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</si>
  <si>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</si>
  <si>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</si>
  <si>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</si>
  <si>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</si>
  <si>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</si>
  <si>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</si>
  <si>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</si>
  <si>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</si>
  <si>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</si>
  <si>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</si>
  <si>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</si>
  <si>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</si>
  <si>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</si>
  <si>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</si>
  <si>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</si>
  <si>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</si>
  <si>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</si>
  <si>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</si>
  <si>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</si>
  <si>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</si>
  <si>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</si>
  <si>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</si>
  <si>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</si>
  <si>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</si>
  <si>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</si>
  <si>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</si>
  <si>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</si>
  <si>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</si>
  <si>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</si>
  <si>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</si>
  <si>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</si>
  <si>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</si>
  <si>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</si>
  <si>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</si>
  <si>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</si>
  <si>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</si>
  <si>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</si>
  <si>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</si>
  <si>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</si>
  <si>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</si>
  <si>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</si>
  <si>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</si>
  <si>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</si>
  <si>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</si>
  <si>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</si>
  <si>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</si>
  <si>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</si>
  <si>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</si>
  <si>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</si>
  <si>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</si>
  <si>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</si>
  <si>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</si>
  <si>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</si>
  <si>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</si>
  <si>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</si>
  <si>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</si>
  <si>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</si>
  <si>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</si>
  <si>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</si>
  <si>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</si>
  <si>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</si>
  <si>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</si>
  <si>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</si>
  <si>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</si>
  <si>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</si>
  <si>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</si>
  <si>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</si>
  <si>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</si>
  <si>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</si>
  <si>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</si>
  <si>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</si>
  <si>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</si>
  <si>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</si>
  <si>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</si>
  <si>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</si>
  <si>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</si>
  <si>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</si>
  <si>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</si>
  <si>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</si>
  <si>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</si>
  <si>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</si>
  <si>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</si>
  <si>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</si>
  <si>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</si>
  <si>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</si>
  <si>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</si>
  <si>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</si>
  <si>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</si>
  <si>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</si>
  <si>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</si>
  <si>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</si>
  <si>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</si>
  <si>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</si>
  <si>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</si>
  <si>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</si>
  <si>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</si>
  <si>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</si>
  <si>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</si>
  <si>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</si>
  <si>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</si>
  <si>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</si>
  <si>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</si>
  <si>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</si>
  <si>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</si>
  <si>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</si>
  <si>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</si>
  <si>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</si>
  <si>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</si>
  <si>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</si>
  <si>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</si>
  <si>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</si>
  <si>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</si>
  <si>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</si>
  <si>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</si>
  <si>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</si>
  <si>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</si>
  <si>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</si>
  <si>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</si>
  <si>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</si>
  <si>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</si>
  <si>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</si>
  <si>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</si>
  <si>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</si>
  <si>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</si>
  <si>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</si>
  <si>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</si>
  <si>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</si>
  <si>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</si>
  <si>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</si>
  <si>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</si>
  <si>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</si>
  <si>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</si>
  <si>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</si>
  <si>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</si>
  <si>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</si>
  <si>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</si>
  <si>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</si>
  <si>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</si>
  <si>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</si>
  <si>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</si>
  <si>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</si>
  <si>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</si>
  <si>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</si>
  <si>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</si>
  <si>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</si>
  <si>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</si>
  <si>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</si>
  <si>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</si>
  <si>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</si>
  <si>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</si>
  <si>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</si>
  <si>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</si>
  <si>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</si>
  <si>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</si>
  <si>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</si>
  <si>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</si>
  <si>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</si>
  <si>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</si>
  <si>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</si>
  <si>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</si>
  <si>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</si>
  <si>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</si>
  <si>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</si>
  <si>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</si>
  <si>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</si>
  <si>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</si>
  <si>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</si>
  <si>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</si>
  <si>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</si>
  <si>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</si>
  <si>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</si>
  <si>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</si>
  <si>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</si>
  <si>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</si>
  <si>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</si>
  <si>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</si>
  <si>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</si>
  <si>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</si>
  <si>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</si>
  <si>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</si>
  <si>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</si>
  <si>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</si>
  <si>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</si>
  <si>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</si>
  <si>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</si>
  <si>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</si>
  <si>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</si>
  <si>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</si>
  <si>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</si>
  <si>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</si>
  <si>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</si>
  <si>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</si>
  <si>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</si>
  <si>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</si>
  <si>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</si>
  <si>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</si>
  <si>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</si>
  <si>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</si>
  <si>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</si>
  <si>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</si>
  <si>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</si>
  <si>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</si>
  <si>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</si>
  <si>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</si>
  <si>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</si>
  <si>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</si>
  <si>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</si>
  <si>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</si>
  <si>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</si>
  <si>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</si>
  <si>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</si>
  <si>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</si>
  <si>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</si>
  <si>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</si>
  <si>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</si>
  <si>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</si>
  <si>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</si>
  <si>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</si>
  <si>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</si>
  <si>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</si>
  <si>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</si>
  <si>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</si>
  <si>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</si>
  <si>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</si>
  <si>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</si>
  <si>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</si>
  <si>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</si>
  <si>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</si>
  <si>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</si>
  <si>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</si>
  <si>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</si>
  <si>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</si>
  <si>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</si>
  <si>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</si>
  <si>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</si>
  <si>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</si>
  <si>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</si>
  <si>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</si>
  <si>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</si>
  <si>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</si>
  <si>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</si>
  <si>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</si>
  <si>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</si>
  <si>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</si>
  <si>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</si>
  <si>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</si>
  <si>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</si>
  <si>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</si>
  <si>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</si>
  <si>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</si>
  <si>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</si>
  <si>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</si>
  <si>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</si>
  <si>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</si>
  <si>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</si>
  <si>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</si>
  <si>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</si>
  <si>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</si>
  <si>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</si>
  <si>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</si>
  <si>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</si>
  <si>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</si>
  <si>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</si>
  <si>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</si>
  <si>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</si>
  <si>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</si>
  <si>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</si>
  <si>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</si>
  <si>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</si>
  <si>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</si>
  <si>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</si>
  <si>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</si>
  <si>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</si>
  <si>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</si>
  <si>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</si>
  <si>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</si>
  <si>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</si>
  <si>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</si>
  <si>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</si>
  <si>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</si>
  <si>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</si>
  <si>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</si>
  <si>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</si>
  <si>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</si>
  <si>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</si>
  <si>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</si>
  <si>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</si>
  <si>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</si>
  <si>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</si>
  <si>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</si>
  <si>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</si>
  <si>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</si>
  <si>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</si>
  <si>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</si>
  <si>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</si>
  <si>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</si>
  <si>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</si>
  <si>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</si>
  <si>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</si>
  <si>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</si>
  <si>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</si>
  <si>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</si>
  <si>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</si>
  <si>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</si>
  <si>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</si>
  <si>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</si>
  <si>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</si>
  <si>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</si>
  <si>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</si>
  <si>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</si>
  <si>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</si>
  <si>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</si>
  <si>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</si>
  <si>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</si>
  <si>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</si>
  <si>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</si>
  <si>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</si>
  <si>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</si>
  <si>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</si>
  <si>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</si>
  <si>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</si>
  <si>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</si>
  <si>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</si>
  <si>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</si>
  <si>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</si>
  <si>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</si>
  <si>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</si>
  <si>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</si>
  <si>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</si>
  <si>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</si>
  <si>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</si>
  <si>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</si>
  <si>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</si>
  <si>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</si>
  <si>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</si>
  <si>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</si>
  <si>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</si>
  <si>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</si>
  <si>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</si>
  <si>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</si>
  <si>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</si>
  <si>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</si>
  <si>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</si>
  <si>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</si>
  <si>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</si>
  <si>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</si>
  <si>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</si>
  <si>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</si>
  <si>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</si>
  <si>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</si>
  <si>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</si>
  <si>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</si>
  <si>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</si>
  <si>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</si>
  <si>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</si>
  <si>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</si>
  <si>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</si>
  <si>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</si>
  <si>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</si>
  <si>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</si>
  <si>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</si>
  <si>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</si>
  <si>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</si>
  <si>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</si>
  <si>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</si>
  <si>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</si>
  <si>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</si>
  <si>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</si>
  <si>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</si>
  <si>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</si>
  <si>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</si>
  <si>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</si>
  <si>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</si>
  <si>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</si>
  <si>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</si>
  <si>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</si>
  <si>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</si>
  <si>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</si>
  <si>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</si>
  <si>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</si>
  <si>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</si>
  <si>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</si>
  <si>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</si>
  <si>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</si>
  <si>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</si>
  <si>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</si>
  <si>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</si>
  <si>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</si>
  <si>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</si>
  <si>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</si>
  <si>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</si>
  <si>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</si>
  <si>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</si>
  <si>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</si>
  <si>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</si>
  <si>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</si>
  <si>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</si>
  <si>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</si>
  <si>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</si>
  <si>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</si>
  <si>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</si>
  <si>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</si>
  <si>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</si>
  <si>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</si>
  <si>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</si>
  <si>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</si>
  <si>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</si>
  <si>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</si>
  <si>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</si>
  <si>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</si>
  <si>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</si>
  <si>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</si>
  <si>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</si>
  <si>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</si>
  <si>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</si>
  <si>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</si>
  <si>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</si>
  <si>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</si>
  <si>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</si>
  <si>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</si>
  <si>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</si>
  <si>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</si>
  <si>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</si>
  <si>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</si>
  <si>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</si>
  <si>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</si>
  <si>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</si>
  <si>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</si>
  <si>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</si>
  <si>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</si>
  <si>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</si>
  <si>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</si>
  <si>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</si>
  <si>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</si>
  <si>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</si>
  <si>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</si>
  <si>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</si>
  <si>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</si>
  <si>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</si>
  <si>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</si>
  <si>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</si>
  <si>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</si>
  <si>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</si>
  <si>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</si>
  <si>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</si>
  <si>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</si>
  <si>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</si>
  <si>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</si>
  <si>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</si>
  <si>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</si>
  <si>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</si>
  <si>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</si>
  <si>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</si>
  <si>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</si>
  <si>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</si>
  <si>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</si>
  <si>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</si>
  <si>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</si>
  <si>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</si>
  <si>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</si>
  <si>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</si>
  <si>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</si>
  <si>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</si>
  <si>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</si>
  <si>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</si>
  <si>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</si>
  <si>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</si>
  <si>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</si>
  <si>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</si>
  <si>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</si>
  <si>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</si>
  <si>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</si>
  <si>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</si>
  <si>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</si>
  <si>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</si>
  <si>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</si>
  <si>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</si>
  <si>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</si>
  <si>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</si>
  <si>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</si>
  <si>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</si>
  <si>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</si>
  <si>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</si>
  <si>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</si>
  <si>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</si>
  <si>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</si>
  <si>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</si>
  <si>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</si>
  <si>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</si>
  <si>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</si>
  <si>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</si>
  <si>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</si>
  <si>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</si>
  <si>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</si>
  <si>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</si>
  <si>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</si>
  <si>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</si>
  <si>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</si>
  <si>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</si>
  <si>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</si>
  <si>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</si>
  <si>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</si>
  <si>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</si>
  <si>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</si>
  <si>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</si>
  <si>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</si>
  <si>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</si>
  <si>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</si>
  <si>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</si>
  <si>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</si>
  <si>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</si>
  <si>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</si>
  <si>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</si>
  <si>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</si>
  <si>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</si>
  <si>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</si>
  <si>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</si>
  <si>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</si>
  <si>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</si>
  <si>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</si>
  <si>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</si>
  <si>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</si>
  <si>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</si>
  <si>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</si>
  <si>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</si>
  <si>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</si>
  <si>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</si>
  <si>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</si>
  <si>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</si>
  <si>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</si>
  <si>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</si>
  <si>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</si>
  <si>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</si>
  <si>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</si>
  <si>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</si>
  <si>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</si>
  <si>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</si>
  <si>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</si>
  <si>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</si>
  <si>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</si>
  <si>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</si>
  <si>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</si>
  <si>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</si>
  <si>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</si>
  <si>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</si>
  <si>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</si>
  <si>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</si>
  <si>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</si>
  <si>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</si>
  <si>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</si>
  <si>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</si>
  <si>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</si>
  <si>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</si>
  <si>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</si>
  <si>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</si>
  <si>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</si>
  <si>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</si>
  <si>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</si>
  <si>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</si>
  <si>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</si>
  <si>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</si>
  <si>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</si>
  <si>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</si>
  <si>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</si>
  <si>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</si>
  <si>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</si>
  <si>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</si>
  <si>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</si>
  <si>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</si>
  <si>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</si>
  <si>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</si>
  <si>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</si>
  <si>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</si>
  <si>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</si>
  <si>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</si>
  <si>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</si>
  <si>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</si>
  <si>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</si>
  <si>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</si>
  <si>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</si>
  <si>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</si>
  <si>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</si>
  <si>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</si>
  <si>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</si>
  <si>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</si>
  <si>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</si>
  <si>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</si>
  <si>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</si>
  <si>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</si>
  <si>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</si>
  <si>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</si>
  <si>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</si>
  <si>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</si>
  <si>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</si>
  <si>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</si>
  <si>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</si>
  <si>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</si>
  <si>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</si>
  <si>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</si>
  <si>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</si>
  <si>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</si>
  <si>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</si>
  <si>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</si>
  <si>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</si>
  <si>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</si>
  <si>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</si>
  <si>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</si>
  <si>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</si>
  <si>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</si>
  <si>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</si>
  <si>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</si>
  <si>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</si>
  <si>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</si>
  <si>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</si>
  <si>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</si>
  <si>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</si>
  <si>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</si>
  <si>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</si>
  <si>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</si>
  <si>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</si>
  <si>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</si>
  <si>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</si>
  <si>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</si>
  <si>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</si>
  <si>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</si>
  <si>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</si>
  <si>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</si>
  <si>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</si>
  <si>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</si>
  <si>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</si>
  <si>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</si>
  <si>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</si>
  <si>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</si>
  <si>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</si>
  <si>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</si>
  <si>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</si>
  <si>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</si>
  <si>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</si>
  <si>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</si>
  <si>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</si>
  <si>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</si>
  <si>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</si>
  <si>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</si>
  <si>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</si>
  <si>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</si>
  <si>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</si>
  <si>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</si>
  <si>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</si>
  <si>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</si>
  <si>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</si>
  <si>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</si>
  <si>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</si>
  <si>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</si>
  <si>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</si>
  <si>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</si>
  <si>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</si>
  <si>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</si>
  <si>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</si>
  <si>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</si>
  <si>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</si>
  <si>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</si>
  <si>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</si>
  <si>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</si>
  <si>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</si>
  <si>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</si>
  <si>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</si>
  <si>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</si>
  <si>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</si>
  <si>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</si>
  <si>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</si>
  <si>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</si>
  <si>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</si>
  <si>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</si>
  <si>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</si>
  <si>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</si>
  <si>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</si>
  <si>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</si>
  <si>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</si>
  <si>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</si>
  <si>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</si>
  <si>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</si>
  <si>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</si>
  <si>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</si>
  <si>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</si>
  <si>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</si>
  <si>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</si>
  <si>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</si>
  <si>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</si>
  <si>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</si>
  <si>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</si>
  <si>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</si>
  <si>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</si>
  <si>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</si>
  <si>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</si>
  <si>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</si>
  <si>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</si>
  <si>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</si>
  <si>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</si>
  <si>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</si>
  <si>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</si>
  <si>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</si>
  <si>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</si>
  <si>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</si>
  <si>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</si>
  <si>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</si>
  <si>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</si>
  <si>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</si>
  <si>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</si>
  <si>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</si>
  <si>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</si>
  <si>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</si>
  <si>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</si>
  <si>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</si>
  <si>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</si>
  <si>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</si>
  <si>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</si>
  <si>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</si>
  <si>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</si>
  <si>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</si>
  <si>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</si>
  <si>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</si>
  <si>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</si>
  <si>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</si>
  <si>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</si>
  <si>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</si>
  <si>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</si>
  <si>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</si>
  <si>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</si>
  <si>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</si>
  <si>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</si>
  <si>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</si>
  <si>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</si>
  <si>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</si>
  <si>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</si>
  <si>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</si>
  <si>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</si>
  <si>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</si>
  <si>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</si>
  <si>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</si>
  <si>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</si>
  <si>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</si>
  <si>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</si>
  <si>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</si>
  <si>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</si>
  <si>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</si>
  <si>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</si>
  <si>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</si>
  <si>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</si>
  <si>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</si>
  <si>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</si>
  <si>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</si>
  <si>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</si>
  <si>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</si>
  <si>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</si>
  <si>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</si>
  <si>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</si>
  <si>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</si>
  <si>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</si>
  <si>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</si>
  <si>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</si>
  <si>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</si>
  <si>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</si>
  <si>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</si>
  <si>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</si>
  <si>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</si>
  <si>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</si>
  <si>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</si>
  <si>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</si>
  <si>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</si>
  <si>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</si>
  <si>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</si>
  <si>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</si>
  <si>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</si>
  <si>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</si>
  <si>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</si>
  <si>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</si>
  <si>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</si>
  <si>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</si>
  <si>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</si>
  <si>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</si>
  <si>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</si>
  <si>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</si>
  <si>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</si>
  <si>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</si>
  <si>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</si>
  <si>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</si>
  <si>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</si>
  <si>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</si>
  <si>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</si>
  <si>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</si>
  <si>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</si>
  <si>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</si>
  <si>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</si>
  <si>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</si>
  <si>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</si>
  <si>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</si>
  <si>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</si>
  <si>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</si>
  <si>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</si>
  <si>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</si>
  <si>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</si>
  <si>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</si>
  <si>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</si>
  <si>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</si>
  <si>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</si>
  <si>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</si>
  <si>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</si>
  <si>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</si>
  <si>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</si>
  <si>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</si>
  <si>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</si>
  <si>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</si>
  <si>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</si>
  <si>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</si>
  <si>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</si>
  <si>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</si>
  <si>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</si>
  <si>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</si>
  <si>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</si>
  <si>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</si>
  <si>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</si>
  <si>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</si>
  <si>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</si>
  <si>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</si>
  <si>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</si>
  <si>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</si>
  <si>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</si>
  <si>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</si>
  <si>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</si>
  <si>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</si>
  <si>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</si>
  <si>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</si>
  <si>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</si>
  <si>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</si>
  <si>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</si>
  <si>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</si>
  <si>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</si>
  <si>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</si>
  <si>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</si>
  <si>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</si>
  <si>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</si>
  <si>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</si>
  <si>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</si>
  <si>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</si>
  <si>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</si>
  <si>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</si>
  <si>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</si>
  <si>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</si>
  <si>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</si>
  <si>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</si>
  <si>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</si>
  <si>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</si>
  <si>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</si>
  <si>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</si>
  <si>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</si>
  <si>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</si>
  <si>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</si>
  <si>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</si>
  <si>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</si>
  <si>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</si>
  <si>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</si>
  <si>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</si>
  <si>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</si>
  <si>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</si>
  <si>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</si>
  <si>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</si>
  <si>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</si>
  <si>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</si>
  <si>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</si>
  <si>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</si>
  <si>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</si>
  <si>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</si>
  <si>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</si>
  <si>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</si>
  <si>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</si>
  <si>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</si>
  <si>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</si>
  <si>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</si>
  <si>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</si>
  <si>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</si>
  <si>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</si>
  <si>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</si>
  <si>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</si>
  <si>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</si>
  <si>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</si>
  <si>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</si>
  <si>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</si>
  <si>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</si>
  <si>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</si>
  <si>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</si>
  <si>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</si>
  <si>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</si>
  <si>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</si>
  <si>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</si>
  <si>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</si>
  <si>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</si>
  <si>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</si>
  <si>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</si>
  <si>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</si>
  <si>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</si>
  <si>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</si>
  <si>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</si>
  <si>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</si>
  <si>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</si>
  <si>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</si>
  <si>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</si>
  <si>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</si>
  <si>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</si>
  <si>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</si>
  <si>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</si>
  <si>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</si>
  <si>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</si>
  <si>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</si>
  <si>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</si>
  <si>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</si>
  <si>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</si>
  <si>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</si>
  <si>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</si>
  <si>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</si>
  <si>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</si>
  <si>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</si>
  <si>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</si>
  <si>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</si>
  <si>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</si>
  <si>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</si>
  <si>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</si>
  <si>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</si>
  <si>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</si>
  <si>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</si>
  <si>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</si>
  <si>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</si>
  <si>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</si>
  <si>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</si>
  <si>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</si>
  <si>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</si>
  <si>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</si>
  <si>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</si>
  <si>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</si>
  <si>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</si>
  <si>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</si>
  <si>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</si>
  <si>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</si>
  <si>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</si>
  <si>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</si>
  <si>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</si>
  <si>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</si>
  <si>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</si>
  <si>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</si>
  <si>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</si>
  <si>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</si>
  <si>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</si>
  <si>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</si>
  <si>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</si>
  <si>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</si>
  <si>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</si>
  <si>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</si>
  <si>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</si>
  <si>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</si>
  <si>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</si>
  <si>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</si>
  <si>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</si>
  <si>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</si>
  <si>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</si>
  <si>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</si>
  <si>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</si>
  <si>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</si>
  <si>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</si>
  <si>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</si>
  <si>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</si>
  <si>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</si>
  <si>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</si>
  <si>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</si>
  <si>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</si>
  <si>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</si>
  <si>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</si>
  <si>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</si>
  <si>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</si>
  <si>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</si>
  <si>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</si>
  <si>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</si>
  <si>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</si>
  <si>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</si>
  <si>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</si>
  <si>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</si>
  <si>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</si>
  <si>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</si>
  <si>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</si>
  <si>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</si>
  <si>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</si>
  <si>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</si>
  <si>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</si>
  <si>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</si>
  <si>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</si>
  <si>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</si>
  <si>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</si>
  <si>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</si>
  <si>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</si>
  <si>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</si>
  <si>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</si>
  <si>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</si>
  <si>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</si>
  <si>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</si>
  <si>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</si>
  <si>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</si>
  <si>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</si>
  <si>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</si>
  <si>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</si>
  <si>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</si>
  <si>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</si>
  <si>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</si>
  <si>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</si>
  <si>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</si>
  <si>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</si>
  <si>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</si>
  <si>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</si>
  <si>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</si>
  <si>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</si>
  <si>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</si>
  <si>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</si>
  <si>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</si>
  <si>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</si>
  <si>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</si>
  <si>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</si>
  <si>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</si>
  <si>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</si>
  <si>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</si>
  <si>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</si>
  <si>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</si>
  <si>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</si>
  <si>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</si>
  <si>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</si>
  <si>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</si>
  <si>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</si>
  <si>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</si>
  <si>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</si>
  <si>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</si>
  <si>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</si>
  <si>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</si>
  <si>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</si>
  <si>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</si>
  <si>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</si>
  <si>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</si>
  <si>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</si>
  <si>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</si>
  <si>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</si>
  <si>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</si>
  <si>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</si>
  <si>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</si>
  <si>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</si>
  <si>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</si>
  <si>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</si>
  <si>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</si>
  <si>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</si>
  <si>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</si>
  <si>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</si>
  <si>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</si>
  <si>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</si>
  <si>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</si>
  <si>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</si>
  <si>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</si>
  <si>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</si>
  <si>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</si>
  <si>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</si>
  <si>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</si>
  <si>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</si>
  <si>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</si>
  <si>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</si>
  <si>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</si>
  <si>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</si>
  <si>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</si>
  <si>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</si>
  <si>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</si>
  <si>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</si>
  <si>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</si>
  <si>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</si>
  <si>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</si>
  <si>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</si>
  <si>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</si>
  <si>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</si>
  <si>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</si>
  <si>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</si>
  <si>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</si>
  <si>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</si>
  <si>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</si>
  <si>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</si>
  <si>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</si>
  <si>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</si>
  <si>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</si>
  <si>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</si>
  <si>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</si>
  <si>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</si>
  <si>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</si>
  <si>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</si>
  <si>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</si>
  <si>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</si>
  <si>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</si>
  <si>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</si>
  <si>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</si>
  <si>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</si>
  <si>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</si>
  <si>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</si>
  <si>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</si>
  <si>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</si>
  <si>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</si>
  <si>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</si>
  <si>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</si>
  <si>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</si>
  <si>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</si>
  <si>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</si>
  <si>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</si>
  <si>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</si>
  <si>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</si>
  <si>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</si>
  <si>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</si>
  <si>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</si>
  <si>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</si>
  <si>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</si>
  <si>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</si>
  <si>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</si>
  <si>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</si>
  <si>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</si>
  <si>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</si>
  <si>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</si>
  <si>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</si>
  <si>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</si>
  <si>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</si>
  <si>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</si>
  <si>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</si>
  <si>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</si>
  <si>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</si>
  <si>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</si>
  <si>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</si>
  <si>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</si>
  <si>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</si>
  <si>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</si>
  <si>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</si>
  <si>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</si>
  <si>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</si>
  <si>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</si>
  <si>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</si>
  <si>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</si>
  <si>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</si>
  <si>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</si>
  <si>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</si>
  <si>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</si>
  <si>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</si>
  <si>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</si>
  <si>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</si>
  <si>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</si>
  <si>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</si>
  <si>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</si>
  <si>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</si>
  <si>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</si>
  <si>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</si>
  <si>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</si>
  <si>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</si>
  <si>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</si>
  <si>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</si>
  <si>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</si>
  <si>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</si>
  <si>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</si>
  <si>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</si>
  <si>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</si>
  <si>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</si>
  <si>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</si>
  <si>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</si>
  <si>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</si>
  <si>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</si>
  <si>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</si>
  <si>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</si>
  <si>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</si>
  <si>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</si>
  <si>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</si>
  <si>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</si>
  <si>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</si>
  <si>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</si>
  <si>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</si>
  <si>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</si>
  <si>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</si>
  <si>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</si>
  <si>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</si>
  <si>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</si>
  <si>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</si>
  <si>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</si>
  <si>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</si>
  <si>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</si>
  <si>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</si>
  <si>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</si>
  <si>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</si>
  <si>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</si>
  <si>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</si>
  <si>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</si>
  <si>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</si>
  <si>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</si>
  <si>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</si>
  <si>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</si>
  <si>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</si>
  <si>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</si>
  <si>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</si>
  <si>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</si>
  <si>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</si>
  <si>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</si>
  <si>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</si>
  <si>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</si>
  <si>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</si>
  <si>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</si>
  <si>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</si>
  <si>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</si>
  <si>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</si>
  <si>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</si>
  <si>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</si>
  <si>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</si>
  <si>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</si>
  <si>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</si>
  <si>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</si>
  <si>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</si>
  <si>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</si>
  <si>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</si>
  <si>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</si>
  <si>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</si>
  <si>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</si>
  <si>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</si>
  <si>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</si>
  <si>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</si>
  <si>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</si>
  <si>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</si>
  <si>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</si>
  <si>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</si>
  <si>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</si>
  <si>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</si>
  <si>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</si>
  <si>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</si>
  <si>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</si>
  <si>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</si>
  <si>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</si>
  <si>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</si>
  <si>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</si>
  <si>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</si>
  <si>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</si>
  <si>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</si>
  <si>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</si>
  <si>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</si>
  <si>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</si>
  <si>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</si>
  <si>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</si>
  <si>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</si>
  <si>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</si>
  <si>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</si>
  <si>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</si>
  <si>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</si>
  <si>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</si>
  <si>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</si>
  <si>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</si>
  <si>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</si>
  <si>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</si>
  <si>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</si>
  <si>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</si>
  <si>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</si>
  <si>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</si>
  <si>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</si>
  <si>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</si>
  <si>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</si>
  <si>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</si>
  <si>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</si>
  <si>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</si>
  <si>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</si>
  <si>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</si>
  <si>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</si>
  <si>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</si>
  <si>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</si>
  <si>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</si>
  <si>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</si>
  <si>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</si>
  <si>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</si>
  <si>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</si>
  <si>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</si>
  <si>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</si>
  <si>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</si>
  <si>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</si>
  <si>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</si>
  <si>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</si>
  <si>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</si>
  <si>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</si>
  <si>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</si>
  <si>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</si>
  <si>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</si>
  <si>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</si>
  <si>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</si>
  <si>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</si>
  <si>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</si>
  <si>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</si>
  <si>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</si>
  <si>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</si>
  <si>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</si>
  <si>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</si>
  <si>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</si>
  <si>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</si>
  <si>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</si>
  <si>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</si>
  <si>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</si>
  <si>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</si>
  <si>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</si>
  <si>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</si>
  <si>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</si>
  <si>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</si>
  <si>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</si>
  <si>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</si>
  <si>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</si>
  <si>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</si>
  <si>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</si>
  <si>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</si>
  <si>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</si>
  <si>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</si>
  <si>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</si>
  <si>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</si>
  <si>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</si>
  <si>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</si>
  <si>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</si>
  <si>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</si>
  <si>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</si>
  <si>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</si>
  <si>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</si>
  <si>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</si>
  <si>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</si>
  <si>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</si>
  <si>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</si>
  <si>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</si>
  <si>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</si>
  <si>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</si>
  <si>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</si>
  <si>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</si>
  <si>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</si>
  <si>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</si>
  <si>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</si>
  <si>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</si>
  <si>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</si>
  <si>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</si>
  <si>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</si>
  <si>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</si>
  <si>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</si>
  <si>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</si>
  <si>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</si>
  <si>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</si>
  <si>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</si>
  <si>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</si>
  <si>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</si>
  <si>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</si>
  <si>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</si>
  <si>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</si>
  <si>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</si>
  <si>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</si>
  <si>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</si>
  <si>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</si>
  <si>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</si>
  <si>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</si>
  <si>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</si>
  <si>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</si>
  <si>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</si>
  <si>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</si>
  <si>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</si>
  <si>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</si>
  <si>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</si>
  <si>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</si>
  <si>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</si>
  <si>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</si>
  <si>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</si>
  <si>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</si>
  <si>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</si>
  <si>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</si>
  <si>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</si>
  <si>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</si>
  <si>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</si>
  <si>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</si>
  <si>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</si>
  <si>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</si>
  <si>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</si>
  <si>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</si>
  <si>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</si>
  <si>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</si>
  <si>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</si>
  <si>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</si>
  <si>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</si>
  <si>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</si>
  <si>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</si>
  <si>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</si>
  <si>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</si>
  <si>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</si>
  <si>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</si>
  <si>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</si>
  <si>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</si>
  <si>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</si>
  <si>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</si>
  <si>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</si>
  <si>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</si>
  <si>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</si>
  <si>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</si>
  <si>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</si>
  <si>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</si>
  <si>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</si>
  <si>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</si>
  <si>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</si>
  <si>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</si>
  <si>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</si>
  <si>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</si>
  <si>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</si>
  <si>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</si>
  <si>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</si>
  <si>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</si>
  <si>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</si>
  <si>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</si>
  <si>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</si>
  <si>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</si>
  <si>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</si>
  <si>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</si>
  <si>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</si>
  <si>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</si>
  <si>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</si>
  <si>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</si>
  <si>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</si>
  <si>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</si>
  <si>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</si>
  <si>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</si>
  <si>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</si>
  <si>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</si>
  <si>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</si>
  <si>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</si>
  <si>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</si>
  <si>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</si>
  <si>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</si>
  <si>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</si>
  <si>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</si>
  <si>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</si>
  <si>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</si>
  <si>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</si>
  <si>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</si>
  <si>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</si>
  <si>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</si>
  <si>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</si>
  <si>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</si>
  <si>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</si>
  <si>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</si>
  <si>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</si>
  <si>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</si>
  <si>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</si>
  <si>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</si>
  <si>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</si>
  <si>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</si>
  <si>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</si>
  <si>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</si>
  <si>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</si>
  <si>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</si>
  <si>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</si>
  <si>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</si>
  <si>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</si>
  <si>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</si>
  <si>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</si>
  <si>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</si>
  <si>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</si>
  <si>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</si>
  <si>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</si>
  <si>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</si>
  <si>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</si>
  <si>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</si>
  <si>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</si>
  <si>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</si>
  <si>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</si>
  <si>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</si>
  <si>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</si>
  <si>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</si>
  <si>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</si>
  <si>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</si>
  <si>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</si>
  <si>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</si>
  <si>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</si>
  <si>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</si>
  <si>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</si>
  <si>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</si>
  <si>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</si>
  <si>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</si>
  <si>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</si>
  <si>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</si>
  <si>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</si>
  <si>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</si>
  <si>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</si>
  <si>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</si>
  <si>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</si>
  <si>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</si>
  <si>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</si>
  <si>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</si>
  <si>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</si>
  <si>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</si>
  <si>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</si>
  <si>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</si>
  <si>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</si>
  <si>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</si>
  <si>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</si>
  <si>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</si>
  <si>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</si>
  <si>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</si>
  <si>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</si>
  <si>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</si>
  <si>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</si>
  <si>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</si>
  <si>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</si>
  <si>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</si>
  <si>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</si>
  <si>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</si>
  <si>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</si>
  <si>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</si>
  <si>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</si>
  <si>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</si>
  <si>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</si>
  <si>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</si>
  <si>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</si>
  <si>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</si>
  <si>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</si>
  <si>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</si>
  <si>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</si>
  <si>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</si>
  <si>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</si>
  <si>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</si>
  <si>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</si>
  <si>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</si>
  <si>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</si>
  <si>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</si>
  <si>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</si>
  <si>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</si>
  <si>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</si>
  <si>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</si>
  <si>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</si>
  <si>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</si>
  <si>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</si>
  <si>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</si>
  <si>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</si>
  <si>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</si>
  <si>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</si>
  <si>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</si>
  <si>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</si>
  <si>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</si>
  <si>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</si>
  <si>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</si>
  <si>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</si>
  <si>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</si>
  <si>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</si>
  <si>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</si>
  <si>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</si>
  <si>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</si>
  <si>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</si>
  <si>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</si>
  <si>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</si>
  <si>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</si>
  <si>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</si>
  <si>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</si>
  <si>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</si>
  <si>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</si>
  <si>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</si>
  <si>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</si>
  <si>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</si>
  <si>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</si>
  <si>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</si>
  <si>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</si>
  <si>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</si>
  <si>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</si>
  <si>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</si>
  <si>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</si>
  <si>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</si>
  <si>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</si>
  <si>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</si>
  <si>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</si>
  <si>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</si>
  <si>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</si>
  <si>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</si>
  <si>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</si>
  <si>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</si>
  <si>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</si>
  <si>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</si>
  <si>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</si>
  <si>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</si>
  <si>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</si>
  <si>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</si>
  <si>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</si>
  <si>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</si>
  <si>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</si>
  <si>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</si>
  <si>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</si>
  <si>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</si>
  <si>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</si>
  <si>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</si>
  <si>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</si>
  <si>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</si>
  <si>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</si>
  <si>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</si>
  <si>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</si>
  <si>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</si>
  <si>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</si>
  <si>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</si>
  <si>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</si>
  <si>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</si>
  <si>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</si>
  <si>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</si>
  <si>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</si>
  <si>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</si>
  <si>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</si>
  <si>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</si>
  <si>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</si>
  <si>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</si>
  <si>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</si>
  <si>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</si>
  <si>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</si>
  <si>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</si>
  <si>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</si>
  <si>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</si>
  <si>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</si>
  <si>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</si>
  <si>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</si>
  <si>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</si>
  <si>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</si>
  <si>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</si>
  <si>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</si>
  <si>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</si>
  <si>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</si>
  <si>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</si>
  <si>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</si>
  <si>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</si>
  <si>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</si>
  <si>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</si>
  <si>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</si>
  <si>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</si>
  <si>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</si>
  <si>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</si>
  <si>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</si>
  <si>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</si>
  <si>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</si>
  <si>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</si>
  <si>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</si>
  <si>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</si>
  <si>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</si>
  <si>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</si>
  <si>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</si>
  <si>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</si>
  <si>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</si>
  <si>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</si>
  <si>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</si>
  <si>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</si>
  <si>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</si>
  <si>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</si>
  <si>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</si>
  <si>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</si>
  <si>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</si>
  <si>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</si>
  <si>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</si>
  <si>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</si>
  <si>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</si>
  <si>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</si>
  <si>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</si>
  <si>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</si>
  <si>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</si>
  <si>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</si>
  <si>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</si>
  <si>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</si>
  <si>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</si>
  <si>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</si>
  <si>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</si>
  <si>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</si>
  <si>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</si>
  <si>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</si>
  <si>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</si>
  <si>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</si>
  <si>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</si>
  <si>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</si>
  <si>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</si>
  <si>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</si>
  <si>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</si>
  <si>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</si>
  <si>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</si>
  <si>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</si>
  <si>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</si>
  <si>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</si>
  <si>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</si>
  <si>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</si>
  <si>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</si>
  <si>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</si>
  <si>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</si>
  <si>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</si>
  <si>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</si>
  <si>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</si>
  <si>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</si>
  <si>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</si>
  <si>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</si>
  <si>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</si>
  <si>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</si>
  <si>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</si>
  <si>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</si>
  <si>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</si>
  <si>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</si>
  <si>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</si>
  <si>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</si>
  <si>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</si>
  <si>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</si>
  <si>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</si>
  <si>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</si>
  <si>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</si>
  <si>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</si>
  <si>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</si>
  <si>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</si>
  <si>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</si>
  <si>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</si>
  <si>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</si>
  <si>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</si>
  <si>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</si>
  <si>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</si>
  <si>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</si>
  <si>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</si>
  <si>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</si>
  <si>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</si>
  <si>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</si>
  <si>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</si>
  <si>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</si>
  <si>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</si>
  <si>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</si>
  <si>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</si>
  <si>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</si>
  <si>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</si>
  <si>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</si>
  <si>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</si>
  <si>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</si>
  <si>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</si>
  <si>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</si>
  <si>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</si>
  <si>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</si>
  <si>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</si>
  <si>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</si>
  <si>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</si>
  <si>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</si>
  <si>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</si>
  <si>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</si>
  <si>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</si>
  <si>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</si>
  <si>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</si>
  <si>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</si>
  <si>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</si>
  <si>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</si>
  <si>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</si>
  <si>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</si>
  <si>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</si>
  <si>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</si>
  <si>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</si>
  <si>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</si>
  <si>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</si>
  <si>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</si>
  <si>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</si>
  <si>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</si>
  <si>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</si>
  <si>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</si>
  <si>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</si>
  <si>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</si>
  <si>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</si>
  <si>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</si>
  <si>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</si>
  <si>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</si>
  <si>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</si>
  <si>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</si>
  <si>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</si>
  <si>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</si>
  <si>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</si>
  <si>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</si>
  <si>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</si>
  <si>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</si>
  <si>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</si>
  <si>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</si>
  <si>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</si>
  <si>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</si>
  <si>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</si>
  <si>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</si>
  <si>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</si>
  <si>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</si>
  <si>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</si>
  <si>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</si>
  <si>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</si>
  <si>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</si>
  <si>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</si>
  <si>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</si>
  <si>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</si>
  <si>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</si>
  <si>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</si>
  <si>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</si>
  <si>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</si>
  <si>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</si>
  <si>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</si>
  <si>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</si>
  <si>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</si>
  <si>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</si>
  <si>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</si>
  <si>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</si>
  <si>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</si>
  <si>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</si>
  <si>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</si>
  <si>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</si>
  <si>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</si>
  <si>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</si>
  <si>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</si>
  <si>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</si>
  <si>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</si>
  <si>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</si>
  <si>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</si>
  <si>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</si>
  <si>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</si>
  <si>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</si>
  <si>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</si>
  <si>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</si>
  <si>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</si>
  <si>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</si>
  <si>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</si>
  <si>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</si>
  <si>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</si>
  <si>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</si>
  <si>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</si>
  <si>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</si>
  <si>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</si>
  <si>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</si>
  <si>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</si>
  <si>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</si>
  <si>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</si>
  <si>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</si>
  <si>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</si>
  <si>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</si>
  <si>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</si>
  <si>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</si>
  <si>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</si>
  <si>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</si>
  <si>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</si>
  <si>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</si>
  <si>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</si>
  <si>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</si>
  <si>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</si>
  <si>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</si>
  <si>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</si>
  <si>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</si>
  <si>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</si>
  <si>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</si>
  <si>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</si>
  <si>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</si>
  <si>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</si>
  <si>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</si>
  <si>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</si>
  <si>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</si>
  <si>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</si>
  <si>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</si>
  <si>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</si>
  <si>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</si>
  <si>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</si>
  <si>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</si>
  <si>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</si>
  <si>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</si>
  <si>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</si>
  <si>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</si>
  <si>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</si>
  <si>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</si>
  <si>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</si>
  <si>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</si>
  <si>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</si>
  <si>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</si>
  <si>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</si>
  <si>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</si>
  <si>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</si>
  <si>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</si>
  <si>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</si>
  <si>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</si>
  <si>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</si>
  <si>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</si>
  <si>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</si>
  <si>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</si>
  <si>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</si>
  <si>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</si>
  <si>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</si>
  <si>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</si>
  <si>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</si>
  <si>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</si>
  <si>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</si>
  <si>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</si>
  <si>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</si>
  <si>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</si>
  <si>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</si>
  <si>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</si>
  <si>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</si>
  <si>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</si>
  <si>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</si>
  <si>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</si>
  <si>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</si>
  <si>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</si>
  <si>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</si>
  <si>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</si>
  <si>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</si>
  <si>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</si>
  <si>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</si>
  <si>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</si>
  <si>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</si>
  <si>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</si>
  <si>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</si>
  <si>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</si>
  <si>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</si>
  <si>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</si>
  <si>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</si>
  <si>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</si>
  <si>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</si>
  <si>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</si>
  <si>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</si>
  <si>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</si>
  <si>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</si>
  <si>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</si>
  <si>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</si>
  <si>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</si>
  <si>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</si>
  <si>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</si>
  <si>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</si>
  <si>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</si>
  <si>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</si>
  <si>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</si>
  <si>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</si>
  <si>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</si>
  <si>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</si>
  <si>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</si>
  <si>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</si>
  <si>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</si>
  <si>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</si>
  <si>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</si>
  <si>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</si>
  <si>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</si>
  <si>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</si>
  <si>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</si>
  <si>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</si>
  <si>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</si>
  <si>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</si>
  <si>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</si>
  <si>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</si>
  <si>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</si>
  <si>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</si>
  <si>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</si>
  <si>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</si>
  <si>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</si>
  <si>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</si>
  <si>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</si>
  <si>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</si>
  <si>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</si>
  <si>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</si>
  <si>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</si>
  <si>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</si>
  <si>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</si>
  <si>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</si>
  <si>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</si>
  <si>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</si>
  <si>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</si>
  <si>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</si>
  <si>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</si>
  <si>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</si>
  <si>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</si>
  <si>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</si>
  <si>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</si>
  <si>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</si>
  <si>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</si>
  <si>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</si>
  <si>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</si>
  <si>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</si>
  <si>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</si>
  <si>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</si>
  <si>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</si>
  <si>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</si>
  <si>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</si>
  <si>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</si>
  <si>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</si>
  <si>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</si>
  <si>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</si>
  <si>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</si>
  <si>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</si>
  <si>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</si>
  <si>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</si>
  <si>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</si>
  <si>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</si>
  <si>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</si>
  <si>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</si>
  <si>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</si>
  <si>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</si>
  <si>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</si>
  <si>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</si>
  <si>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</si>
  <si>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</si>
  <si>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</si>
  <si>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</si>
  <si>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</si>
  <si>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</si>
  <si>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</si>
  <si>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</si>
  <si>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</si>
  <si>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</si>
  <si>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</si>
  <si>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</si>
  <si>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</si>
  <si>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</si>
  <si>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</si>
  <si>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</si>
  <si>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</si>
  <si>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</si>
  <si>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</si>
  <si>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</si>
  <si>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</si>
  <si>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</si>
  <si>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</si>
  <si>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</si>
  <si>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</si>
  <si>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</si>
  <si>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</si>
  <si>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</si>
  <si>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</si>
  <si>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</si>
  <si>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</si>
  <si>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</si>
  <si>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</si>
  <si>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</si>
  <si>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</si>
  <si>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</si>
  <si>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</si>
  <si>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</si>
  <si>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</si>
  <si>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</si>
  <si>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</si>
  <si>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</si>
  <si>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</si>
  <si>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</si>
  <si>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</si>
  <si>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</si>
  <si>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</si>
  <si>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</si>
  <si>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</si>
  <si>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</si>
  <si>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</si>
  <si>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</si>
  <si>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</si>
  <si>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</si>
  <si>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</si>
  <si>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</si>
  <si>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</si>
  <si>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</si>
  <si>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</si>
  <si>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</si>
  <si>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</si>
  <si>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</si>
  <si>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</si>
  <si>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</si>
  <si>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</si>
  <si>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</si>
  <si>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</si>
  <si>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</si>
  <si>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</si>
  <si>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</si>
  <si>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</si>
  <si>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</si>
  <si>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</si>
  <si>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</si>
  <si>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</si>
  <si>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</si>
  <si>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</si>
  <si>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</si>
  <si>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</si>
  <si>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</si>
  <si>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</si>
  <si>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</si>
  <si>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</si>
  <si>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</si>
  <si>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</si>
  <si>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</si>
  <si>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</si>
  <si>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</si>
  <si>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</si>
  <si>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</si>
  <si>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</si>
  <si>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</si>
  <si>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</si>
  <si>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</si>
  <si>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</si>
  <si>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</si>
  <si>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</si>
  <si>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</si>
  <si>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</si>
  <si>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</si>
  <si>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</si>
  <si>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</si>
  <si>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</si>
  <si>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</si>
  <si>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</si>
  <si>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</si>
  <si>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</si>
  <si>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</si>
  <si>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</si>
  <si>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</si>
  <si>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</si>
  <si>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</si>
  <si>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</si>
  <si>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</si>
  <si>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</si>
  <si>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</si>
  <si>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</si>
  <si>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</si>
  <si>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</si>
  <si>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</si>
  <si>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</si>
  <si>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</si>
  <si>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</si>
  <si>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</si>
  <si>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</si>
  <si>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</si>
  <si>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</si>
  <si>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</si>
  <si>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</si>
  <si>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</si>
  <si>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</si>
  <si>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</si>
  <si>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</si>
  <si>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</si>
  <si>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</si>
  <si>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</si>
  <si>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</si>
  <si>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</si>
  <si>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</si>
  <si>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</si>
  <si>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</si>
  <si>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</si>
  <si>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</si>
  <si>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</si>
  <si>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</si>
  <si>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</si>
  <si>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</si>
  <si>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</si>
  <si>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</si>
  <si>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</si>
  <si>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</si>
  <si>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</si>
  <si>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</si>
  <si>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</si>
  <si>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</si>
  <si>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</si>
  <si>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</si>
  <si>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</si>
  <si>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</si>
  <si>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</si>
  <si>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</si>
  <si>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</si>
  <si>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</si>
  <si>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</si>
  <si>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</si>
  <si>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</si>
  <si>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</si>
  <si>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</si>
  <si>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</si>
  <si>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</si>
  <si>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</si>
  <si>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</si>
  <si>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</si>
  <si>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</si>
  <si>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</si>
  <si>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</si>
  <si>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</si>
  <si>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</si>
  <si>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</si>
  <si>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</si>
  <si>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</si>
  <si>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</si>
  <si>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</si>
  <si>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</si>
  <si>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</si>
  <si>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</si>
  <si>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</si>
  <si>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</si>
  <si>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</si>
  <si>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</si>
  <si>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</si>
  <si>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</si>
  <si>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</si>
  <si>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</si>
  <si>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</si>
  <si>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</si>
  <si>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</si>
  <si>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</si>
  <si>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</si>
  <si>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</si>
  <si>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</si>
  <si>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</si>
  <si>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</si>
  <si>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</si>
  <si>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</si>
  <si>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</si>
  <si>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</si>
  <si>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</si>
  <si>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</si>
  <si>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</si>
  <si>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</si>
  <si>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</si>
  <si>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</si>
  <si>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</si>
  <si>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</si>
  <si>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</si>
  <si>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</si>
  <si>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</si>
  <si>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</si>
  <si>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</si>
  <si>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</si>
  <si>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</si>
  <si>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</si>
  <si>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</si>
  <si>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</si>
  <si>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</si>
  <si>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</si>
  <si>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</si>
  <si>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</si>
  <si>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</si>
  <si>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</si>
  <si>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</si>
  <si>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</si>
  <si>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</si>
  <si>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</si>
  <si>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</si>
  <si>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</si>
  <si>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</si>
  <si>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</si>
  <si>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</si>
  <si>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</si>
  <si>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</si>
  <si>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</si>
  <si>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</si>
  <si>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</si>
  <si>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</si>
  <si>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</si>
  <si>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</si>
  <si>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</si>
  <si>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</si>
  <si>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</si>
  <si>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</si>
  <si>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</si>
  <si>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</si>
  <si>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</si>
  <si>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</si>
  <si>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</si>
  <si>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</si>
  <si>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</si>
  <si>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</si>
  <si>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</si>
  <si>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</si>
  <si>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</si>
  <si>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</si>
  <si>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</si>
  <si>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</si>
  <si>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</si>
  <si>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</si>
  <si>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</si>
  <si>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</si>
  <si>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</si>
  <si>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</si>
  <si>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</si>
  <si>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</si>
  <si>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</si>
  <si>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</si>
  <si>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</si>
  <si>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</si>
  <si>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</si>
  <si>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</si>
  <si>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</si>
  <si>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</si>
  <si>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</si>
  <si>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</si>
  <si>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</si>
  <si>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</si>
  <si>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</si>
  <si>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</si>
  <si>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</si>
  <si>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</si>
  <si>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</si>
  <si>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</si>
  <si>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</si>
  <si>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</si>
  <si>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</si>
  <si>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</si>
  <si>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</si>
  <si>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</si>
  <si>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</si>
  <si>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</si>
  <si>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</si>
  <si>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</si>
  <si>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</si>
  <si>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</si>
  <si>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</si>
  <si>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</si>
  <si>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</si>
  <si>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</si>
  <si>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</si>
  <si>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</si>
  <si>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</si>
  <si>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</si>
  <si>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</si>
  <si>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</si>
  <si>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</si>
  <si>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</si>
  <si>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</si>
  <si>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</si>
  <si>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</si>
  <si>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</si>
  <si>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</si>
  <si>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</si>
  <si>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</si>
  <si>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</si>
  <si>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</si>
  <si>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</si>
  <si>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</si>
  <si>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</si>
  <si>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</si>
  <si>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</si>
  <si>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</si>
  <si>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</si>
  <si>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</si>
  <si>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</si>
  <si>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</si>
  <si>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</si>
  <si>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</si>
  <si>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</si>
  <si>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</si>
  <si>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</si>
  <si>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</si>
  <si>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</si>
  <si>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</si>
  <si>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</si>
  <si>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</si>
  <si>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</si>
  <si>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</si>
  <si>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</si>
  <si>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</si>
  <si>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</si>
  <si>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</si>
  <si>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</si>
  <si>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</si>
  <si>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</si>
  <si>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</si>
  <si>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</si>
  <si>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</si>
  <si>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</si>
  <si>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</si>
  <si>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</si>
  <si>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</si>
  <si>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</si>
  <si>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</si>
  <si>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</si>
  <si>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</si>
  <si>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</si>
  <si>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</si>
  <si>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</si>
  <si>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</si>
  <si>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</si>
  <si>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</si>
  <si>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</si>
  <si>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</si>
  <si>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</si>
  <si>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</si>
  <si>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</si>
  <si>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</si>
  <si>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</si>
  <si>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</si>
  <si>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</si>
  <si>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</si>
  <si>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</si>
  <si>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</si>
  <si>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</si>
  <si>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</si>
  <si>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</si>
  <si>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</si>
  <si>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</si>
  <si>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</si>
  <si>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</si>
  <si>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</si>
  <si>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</si>
  <si>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</si>
  <si>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</si>
  <si>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</si>
  <si>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</si>
  <si>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</si>
  <si>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</si>
  <si>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</si>
  <si>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</si>
  <si>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</si>
  <si>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</si>
  <si>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</si>
  <si>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</si>
  <si>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</si>
  <si>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</si>
  <si>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</si>
  <si>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</si>
  <si>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</si>
  <si>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</si>
  <si>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</si>
  <si>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</si>
  <si>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</si>
  <si>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</si>
  <si>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</si>
  <si>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</si>
  <si>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</si>
  <si>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</si>
  <si>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</si>
  <si>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</si>
  <si>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</si>
  <si>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</si>
  <si>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</si>
  <si>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</si>
  <si>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</si>
  <si>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</si>
  <si>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</si>
  <si>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</si>
  <si>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</si>
  <si>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</si>
  <si>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</si>
  <si>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</si>
  <si>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</si>
  <si>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</si>
  <si>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</si>
  <si>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</si>
  <si>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</si>
  <si>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</si>
  <si>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</si>
  <si>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</si>
  <si>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</si>
  <si>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</si>
  <si>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</si>
  <si>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</si>
  <si>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</si>
  <si>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</si>
  <si>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</si>
  <si>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</si>
  <si>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</si>
  <si>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</si>
  <si>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</si>
  <si>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</si>
  <si>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</si>
  <si>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</si>
  <si>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</si>
  <si>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</si>
  <si>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</si>
  <si>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</si>
  <si>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</si>
  <si>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</si>
  <si>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</si>
  <si>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</si>
  <si>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</si>
  <si>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</si>
  <si>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</si>
  <si>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</si>
  <si>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</si>
  <si>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</si>
  <si>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</si>
  <si>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</si>
  <si>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</si>
  <si>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</si>
  <si>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</si>
  <si>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</si>
  <si>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</si>
  <si>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</si>
  <si>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</si>
  <si>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</si>
  <si>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</si>
  <si>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</si>
  <si>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</si>
  <si>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</si>
  <si>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</si>
  <si>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</si>
  <si>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</si>
  <si>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</si>
  <si>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</si>
  <si>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</si>
  <si>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</si>
  <si>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</si>
  <si>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</si>
  <si>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</si>
  <si>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</si>
  <si>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</si>
  <si>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</si>
  <si>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</si>
  <si>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</si>
  <si>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</si>
  <si>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</si>
  <si>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</si>
  <si>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</si>
  <si>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</si>
  <si>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</si>
  <si>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</si>
  <si>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</si>
  <si>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</si>
  <si>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</si>
  <si>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</si>
  <si>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</si>
  <si>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</si>
  <si>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</si>
  <si>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</si>
  <si>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</si>
  <si>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</si>
  <si>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</si>
  <si>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</si>
  <si>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</si>
  <si>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</si>
  <si>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</si>
  <si>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</si>
  <si>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</si>
  <si>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</si>
  <si>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</si>
  <si>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</si>
  <si>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</si>
  <si>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</si>
  <si>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</si>
  <si>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</si>
  <si>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</si>
  <si>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</si>
  <si>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</si>
  <si>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</si>
  <si>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</si>
  <si>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</si>
  <si>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</si>
  <si>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</si>
  <si>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</si>
  <si>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</si>
  <si>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</si>
  <si>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</si>
  <si>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</si>
  <si>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</si>
  <si>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</si>
  <si>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</si>
  <si>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</si>
  <si>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</si>
  <si>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</si>
  <si>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</si>
  <si>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</si>
  <si>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</si>
  <si>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</si>
  <si>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</si>
  <si>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</si>
  <si>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</si>
  <si>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</si>
  <si>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</si>
  <si>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</si>
  <si>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</si>
  <si>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</si>
  <si>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</si>
  <si>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</si>
  <si>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</si>
  <si>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</si>
  <si>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</si>
  <si>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</si>
  <si>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</si>
  <si>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</si>
  <si>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</si>
  <si>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</si>
  <si>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</si>
  <si>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</si>
  <si>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</si>
  <si>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</si>
  <si>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</si>
  <si>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</si>
  <si>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</si>
  <si>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</si>
  <si>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</si>
  <si>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</si>
  <si>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</si>
  <si>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</si>
  <si>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</si>
  <si>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</si>
  <si>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</si>
  <si>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</si>
  <si>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</si>
  <si>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</si>
  <si>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</si>
  <si>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</si>
  <si>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</si>
  <si>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</si>
  <si>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</si>
  <si>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</si>
  <si>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</si>
  <si>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</si>
  <si>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</si>
  <si>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</si>
  <si>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</si>
  <si>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</si>
  <si>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</si>
  <si>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</si>
  <si>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</si>
  <si>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</si>
  <si>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</si>
  <si>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</si>
  <si>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</si>
  <si>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</si>
  <si>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</si>
  <si>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</si>
  <si>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</si>
  <si>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</si>
  <si>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</si>
  <si>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</si>
  <si>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</si>
  <si>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</si>
  <si>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</si>
  <si>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</si>
  <si>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</si>
  <si>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</si>
  <si>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</si>
  <si>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</si>
  <si>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</si>
  <si>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</si>
  <si>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</si>
  <si>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</si>
  <si>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</si>
  <si>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</si>
  <si>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</si>
  <si>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</si>
  <si>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</si>
  <si>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</si>
  <si>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</si>
  <si>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</si>
  <si>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</si>
  <si>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</si>
  <si>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</si>
  <si>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</si>
  <si>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</si>
  <si>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</si>
  <si>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</si>
  <si>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</si>
  <si>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</si>
  <si>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</si>
  <si>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</si>
  <si>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</si>
  <si>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</si>
  <si>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</si>
  <si>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</si>
  <si>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</si>
  <si>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</si>
  <si>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</si>
  <si>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</si>
  <si>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</si>
  <si>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</si>
  <si>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</si>
  <si>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</si>
  <si>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</si>
  <si>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</si>
  <si>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</si>
  <si>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</si>
  <si>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</si>
  <si>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</si>
  <si>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</si>
  <si>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</si>
  <si>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</si>
  <si>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</si>
  <si>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</si>
  <si>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</si>
  <si>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</si>
  <si>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</si>
  <si>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</si>
  <si>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</si>
  <si>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</si>
  <si>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</si>
  <si>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</si>
  <si>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</si>
  <si>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</si>
  <si>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</si>
  <si>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</si>
  <si>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</si>
  <si>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</si>
  <si>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</si>
  <si>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</si>
  <si>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</si>
  <si>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</si>
  <si>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</si>
  <si>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</si>
  <si>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</si>
  <si>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</si>
  <si>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</si>
  <si>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</si>
  <si>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</si>
  <si>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</si>
  <si>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</si>
  <si>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</si>
  <si>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</si>
  <si>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</si>
  <si>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</si>
  <si>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</si>
  <si>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</si>
  <si>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</si>
  <si>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</si>
  <si>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</si>
  <si>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</si>
  <si>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</si>
  <si>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</si>
  <si>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</si>
  <si>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</si>
  <si>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</si>
  <si>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</si>
  <si>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</si>
  <si>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</si>
  <si>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</si>
  <si>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</si>
  <si>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</si>
  <si>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</si>
  <si>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</si>
  <si>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</si>
  <si>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</si>
  <si>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</si>
  <si>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</si>
  <si>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</si>
  <si>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</si>
  <si>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</si>
  <si>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</si>
  <si>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</si>
  <si>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</si>
  <si>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</si>
  <si>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</si>
  <si>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</si>
  <si>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</si>
  <si>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</si>
  <si>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</si>
  <si>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</si>
  <si>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</si>
  <si>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</si>
  <si>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</si>
  <si>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</si>
  <si>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</si>
  <si>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</si>
  <si>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</si>
  <si>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</si>
  <si>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</si>
  <si>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</si>
  <si>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</si>
  <si>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</si>
  <si>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</si>
  <si>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</si>
  <si>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</si>
  <si>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</si>
  <si>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</si>
  <si>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</si>
  <si>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</si>
  <si>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</si>
  <si>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</si>
  <si>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</si>
  <si>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</si>
  <si>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</si>
  <si>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</si>
  <si>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</si>
  <si>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</si>
  <si>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</si>
  <si>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</si>
  <si>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</si>
  <si>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</si>
  <si>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</si>
  <si>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</si>
  <si>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</si>
  <si>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</si>
  <si>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</si>
  <si>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</si>
  <si>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</si>
  <si>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</si>
  <si>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</si>
  <si>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</si>
  <si>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</si>
  <si>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</si>
  <si>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</si>
  <si>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</si>
  <si>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</si>
  <si>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</si>
  <si>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</si>
  <si>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</si>
  <si>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</si>
  <si>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</si>
  <si>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</si>
  <si>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</si>
  <si>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</si>
  <si>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</si>
  <si>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</si>
  <si>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</si>
  <si>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</si>
  <si>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</si>
  <si>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</si>
  <si>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</si>
  <si>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</si>
  <si>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</si>
  <si>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</si>
  <si>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</si>
  <si>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</si>
  <si>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</si>
  <si>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</si>
  <si>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</si>
  <si>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</si>
  <si>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</si>
  <si>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</si>
  <si>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</si>
  <si>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</si>
  <si>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</si>
  <si>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</si>
  <si>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</si>
  <si>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</si>
  <si>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</si>
  <si>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</si>
  <si>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</si>
  <si>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</si>
  <si>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</si>
  <si>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</si>
  <si>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</si>
  <si>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</si>
  <si>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</si>
  <si>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</si>
  <si>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</si>
  <si>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</si>
  <si>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</si>
  <si>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</si>
  <si>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</si>
  <si>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</si>
  <si>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</si>
  <si>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</si>
  <si>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</si>
  <si>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</si>
  <si>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</si>
  <si>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</si>
  <si>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</si>
  <si>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</si>
  <si>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</si>
  <si>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</si>
  <si>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</si>
  <si>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</si>
  <si>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</si>
  <si>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</si>
  <si>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</si>
  <si>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</si>
  <si>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</si>
  <si>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</si>
  <si>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</si>
  <si>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</si>
  <si>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</si>
  <si>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</si>
  <si>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</si>
  <si>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</si>
  <si>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</si>
  <si>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</si>
  <si>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</si>
  <si>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</si>
  <si>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</si>
  <si>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</si>
  <si>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</si>
  <si>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</si>
  <si>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</si>
  <si>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</si>
  <si>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</si>
  <si>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</si>
  <si>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</si>
  <si>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</si>
  <si>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</si>
  <si>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</si>
  <si>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</si>
  <si>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</si>
  <si>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</si>
  <si>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</si>
  <si>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</si>
  <si>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</si>
  <si>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</si>
  <si>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</si>
  <si>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</si>
  <si>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</si>
  <si>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</si>
  <si>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</si>
  <si>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</si>
  <si>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</si>
  <si>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</si>
  <si>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</si>
  <si>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</si>
  <si>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</si>
  <si>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</si>
  <si>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</si>
  <si>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</si>
  <si>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</si>
  <si>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</si>
  <si>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</si>
  <si>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</si>
  <si>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</si>
  <si>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</si>
  <si>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</si>
  <si>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</si>
  <si>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</si>
  <si>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</si>
  <si>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</si>
  <si>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</si>
  <si>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</si>
  <si>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</si>
  <si>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</si>
  <si>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</si>
  <si>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</si>
  <si>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</si>
  <si>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</si>
  <si>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</si>
  <si>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</si>
  <si>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</si>
  <si>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</si>
  <si>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</si>
  <si>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</si>
  <si>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</si>
  <si>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</si>
  <si>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</si>
  <si>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</si>
  <si>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</si>
  <si>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</si>
  <si>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</si>
  <si>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</si>
  <si>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</si>
  <si>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</si>
  <si>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</si>
  <si>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</si>
  <si>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</si>
  <si>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</si>
  <si>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</si>
  <si>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</si>
  <si>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</si>
  <si>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</si>
  <si>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</si>
  <si>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</si>
  <si>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</si>
  <si>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</si>
  <si>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</si>
  <si>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</si>
  <si>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</si>
  <si>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</si>
  <si>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</si>
  <si>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</si>
  <si>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</si>
  <si>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</si>
  <si>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</si>
  <si>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</si>
  <si>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</si>
  <si>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</si>
  <si>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</si>
  <si>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</si>
  <si>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</si>
  <si>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</si>
  <si>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</si>
  <si>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</si>
  <si>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</si>
  <si>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</si>
  <si>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</si>
  <si>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</si>
  <si>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</si>
  <si>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</si>
  <si>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</si>
  <si>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</si>
  <si>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</si>
  <si>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</si>
  <si>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</si>
  <si>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</si>
  <si>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</si>
  <si>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</si>
  <si>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</si>
  <si>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</si>
  <si>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</si>
  <si>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</si>
  <si>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</si>
  <si>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</si>
  <si>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</si>
  <si>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</si>
  <si>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</si>
  <si>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</si>
  <si>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</si>
  <si>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</si>
  <si>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</si>
  <si>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</si>
  <si>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</si>
  <si>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</si>
  <si>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</si>
  <si>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</si>
  <si>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</si>
  <si>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</si>
  <si>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</si>
  <si>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</si>
  <si>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</si>
  <si>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</si>
  <si>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</si>
  <si>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</si>
  <si>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</si>
  <si>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</si>
  <si>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</si>
  <si>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</si>
  <si>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</si>
  <si>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</si>
  <si>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</si>
  <si>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</si>
  <si>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</si>
  <si>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</si>
  <si>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</si>
  <si>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</si>
  <si>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</si>
  <si>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</si>
  <si>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</si>
  <si>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</si>
  <si>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</si>
  <si>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</si>
  <si>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</si>
  <si>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</si>
  <si>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</si>
  <si>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</si>
  <si>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</si>
  <si>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</si>
  <si>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</si>
  <si>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</si>
  <si>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</si>
  <si>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</si>
  <si>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</si>
  <si>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</si>
  <si>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</si>
  <si>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</si>
  <si>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</si>
  <si>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</si>
  <si>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</si>
  <si>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</si>
  <si>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</si>
  <si>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</si>
  <si>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</si>
  <si>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</si>
  <si>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</si>
  <si>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</si>
  <si>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</si>
  <si>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</si>
  <si>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</si>
  <si>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</si>
  <si>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</si>
  <si>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</si>
  <si>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</si>
  <si>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</si>
  <si>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</si>
  <si>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</si>
  <si>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</si>
  <si>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</si>
  <si>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</si>
  <si>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</si>
  <si>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</si>
  <si>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</si>
  <si>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</si>
  <si>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</si>
  <si>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</si>
  <si>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</si>
  <si>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</si>
  <si>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</si>
  <si>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</si>
  <si>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</si>
  <si>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</si>
  <si>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</si>
  <si>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</si>
  <si>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</si>
  <si>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</si>
  <si>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</si>
  <si>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</si>
  <si>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</si>
  <si>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</si>
  <si>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</si>
  <si>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</si>
  <si>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</si>
  <si>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</si>
  <si>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</si>
  <si>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</si>
  <si>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</si>
  <si>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</si>
  <si>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</si>
  <si>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</si>
  <si>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</si>
  <si>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</si>
  <si>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</si>
  <si>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</si>
  <si>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</si>
  <si>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</si>
  <si>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</si>
  <si>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</si>
  <si>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</si>
  <si>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</si>
  <si>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</si>
  <si>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</si>
  <si>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</si>
  <si>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</si>
  <si>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</si>
  <si>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</si>
  <si>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</si>
  <si>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</si>
  <si>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</si>
  <si>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</si>
  <si>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</si>
  <si>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</si>
  <si>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</si>
  <si>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</si>
  <si>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</si>
  <si>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</si>
  <si>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</si>
  <si>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</si>
  <si>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</si>
  <si>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</si>
  <si>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</si>
  <si>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</si>
  <si>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</si>
  <si>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</si>
  <si>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</si>
  <si>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</si>
  <si>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</si>
  <si>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</si>
  <si>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</si>
  <si>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</si>
  <si>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</si>
  <si>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</si>
  <si>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</si>
  <si>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</si>
  <si>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</si>
  <si>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</si>
  <si>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</si>
  <si>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</si>
  <si>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</si>
  <si>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</si>
  <si>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</si>
  <si>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</si>
  <si>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</si>
  <si>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</si>
  <si>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</si>
  <si>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</si>
  <si>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</si>
  <si>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</si>
  <si>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</si>
  <si>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</si>
  <si>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</si>
  <si>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</si>
  <si>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</si>
  <si>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</si>
  <si>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</si>
  <si>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</si>
  <si>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</si>
  <si>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</si>
  <si>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</si>
  <si>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</si>
  <si>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</si>
  <si>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</si>
  <si>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</si>
  <si>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</si>
  <si>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</si>
  <si>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</si>
  <si>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</si>
  <si>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</si>
  <si>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</si>
  <si>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</si>
  <si>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</si>
  <si>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</si>
  <si>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</si>
  <si>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</si>
  <si>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</si>
  <si>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</si>
  <si>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</si>
  <si>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</si>
  <si>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</si>
  <si>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</si>
  <si>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</si>
  <si>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</si>
  <si>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</si>
  <si>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</si>
  <si>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</si>
  <si>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</si>
  <si>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</si>
  <si>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</si>
  <si>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</si>
  <si>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</si>
  <si>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</si>
  <si>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</si>
  <si>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</si>
  <si>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</si>
  <si>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</si>
  <si>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</si>
  <si>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</si>
  <si>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</si>
  <si>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</si>
  <si>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</si>
  <si>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</si>
  <si>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</si>
  <si>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</si>
  <si>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</si>
  <si>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</si>
  <si>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</si>
  <si>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</si>
  <si>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</si>
  <si>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</si>
  <si>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</si>
  <si>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</si>
  <si>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</si>
  <si>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</si>
  <si>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</si>
  <si>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</si>
  <si>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</si>
  <si>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</si>
  <si>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</si>
  <si>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</si>
  <si>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</si>
  <si>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</si>
  <si>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</si>
  <si>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</si>
  <si>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</si>
  <si>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</si>
  <si>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</si>
  <si>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</si>
  <si>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</si>
  <si>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</si>
  <si>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</si>
  <si>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</si>
  <si>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</si>
  <si>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</si>
  <si>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</si>
  <si>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</si>
  <si>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</si>
  <si>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</si>
  <si>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</si>
  <si>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</si>
  <si>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</si>
  <si>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</si>
  <si>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</si>
  <si>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</si>
  <si>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</si>
  <si>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</si>
  <si>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</si>
  <si>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</si>
  <si>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</si>
  <si>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</si>
  <si>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</si>
  <si>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</si>
  <si>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</si>
  <si>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</si>
  <si>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</si>
  <si>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</si>
  <si>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</si>
  <si>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</si>
  <si>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</si>
  <si>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</si>
  <si>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</si>
  <si>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</si>
  <si>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</si>
  <si>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</si>
  <si>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</si>
  <si>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</si>
  <si>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</si>
  <si>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</si>
  <si>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</si>
  <si>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</si>
  <si>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</si>
  <si>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</si>
  <si>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</si>
  <si>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</si>
  <si>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</si>
  <si>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</si>
  <si>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</si>
  <si>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</si>
  <si>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</si>
  <si>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</si>
  <si>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</si>
  <si>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</si>
  <si>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</si>
  <si>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</si>
  <si>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</si>
  <si>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</si>
  <si>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</si>
  <si>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</si>
  <si>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</si>
  <si>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</si>
  <si>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</si>
  <si>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</si>
  <si>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</si>
  <si>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</si>
  <si>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</si>
  <si>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</si>
  <si>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</si>
  <si>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</si>
  <si>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</si>
  <si>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</si>
  <si>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</si>
  <si>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</si>
  <si>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</si>
  <si>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</si>
  <si>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</si>
  <si>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</si>
  <si>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</si>
  <si>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</si>
  <si>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</si>
  <si>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</si>
  <si>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</si>
  <si>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</si>
  <si>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</si>
  <si>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</si>
  <si>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</si>
  <si>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</si>
  <si>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</si>
  <si>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</si>
  <si>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</si>
  <si>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</si>
  <si>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</si>
  <si>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</si>
  <si>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</si>
  <si>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</si>
  <si>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</si>
  <si>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</si>
  <si>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</si>
  <si>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</si>
  <si>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</si>
  <si>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</si>
  <si>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</si>
  <si>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</si>
  <si>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</si>
  <si>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</si>
  <si>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</si>
  <si>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</si>
  <si>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</si>
  <si>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</si>
  <si>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</si>
  <si>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</si>
  <si>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</si>
  <si>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</si>
  <si>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</si>
  <si>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</si>
  <si>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</si>
  <si>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</si>
  <si>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</si>
  <si>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</si>
  <si>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</si>
  <si>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</si>
  <si>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</si>
  <si>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</si>
  <si>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</si>
  <si>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</si>
  <si>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</si>
  <si>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</si>
  <si>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</si>
  <si>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</si>
  <si>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</si>
  <si>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</si>
  <si>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</si>
  <si>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</si>
  <si>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</si>
  <si>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</si>
  <si>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</si>
  <si>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</si>
  <si>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</si>
  <si>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</si>
  <si>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</si>
  <si>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</si>
  <si>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</si>
  <si>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</si>
  <si>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</si>
  <si>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</si>
  <si>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</si>
  <si>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</si>
  <si>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</si>
  <si>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</si>
  <si>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</si>
  <si>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</si>
  <si>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</si>
  <si>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</si>
  <si>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</si>
  <si>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</si>
  <si>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</si>
  <si>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</si>
  <si>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</si>
  <si>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</si>
  <si>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</si>
  <si>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</si>
  <si>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</si>
  <si>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</si>
  <si>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</si>
  <si>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</si>
  <si>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</si>
  <si>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</si>
  <si>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</si>
  <si>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</si>
  <si>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</si>
  <si>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</si>
  <si>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</si>
  <si>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</si>
  <si>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</si>
  <si>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</si>
  <si>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</si>
  <si>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</si>
  <si>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</si>
  <si>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</si>
  <si>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</si>
  <si>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</si>
  <si>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</si>
  <si>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</si>
  <si>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</si>
  <si>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</si>
  <si>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</si>
  <si>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</si>
  <si>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</si>
  <si>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</si>
  <si>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</si>
  <si>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</si>
  <si>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</si>
  <si>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</si>
  <si>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</si>
  <si>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</si>
  <si>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</si>
  <si>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</si>
  <si>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</si>
  <si>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</si>
  <si>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</si>
  <si>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</si>
  <si>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</si>
  <si>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</si>
  <si>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</si>
  <si>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</si>
  <si>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</si>
  <si>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</si>
  <si>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</si>
  <si>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</si>
  <si>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</si>
  <si>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</si>
  <si>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</si>
  <si>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</si>
  <si>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</si>
  <si>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</si>
  <si>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</si>
  <si>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</si>
  <si>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</si>
  <si>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</si>
  <si>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</si>
  <si>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</si>
  <si>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</si>
  <si>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</si>
  <si>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</si>
  <si>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</si>
  <si>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</si>
  <si>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</si>
  <si>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</si>
  <si>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</si>
  <si>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</si>
  <si>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</si>
  <si>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</si>
  <si>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</si>
  <si>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</si>
  <si>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</si>
  <si>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</si>
  <si>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</si>
  <si>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</si>
  <si>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</si>
  <si>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</si>
  <si>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</si>
  <si>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</si>
  <si>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</si>
  <si>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</si>
  <si>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</si>
  <si>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</si>
  <si>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</si>
  <si>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</si>
  <si>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</si>
  <si>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</si>
  <si>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</si>
  <si>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</si>
  <si>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</si>
  <si>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</si>
  <si>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</si>
  <si>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</si>
  <si>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</si>
  <si>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</si>
  <si>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</si>
  <si>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</si>
  <si>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</si>
  <si>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</si>
  <si>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</si>
  <si>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</si>
  <si>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</si>
  <si>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</si>
  <si>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</si>
  <si>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</si>
  <si>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</si>
  <si>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</si>
  <si>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</si>
  <si>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</si>
  <si>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</si>
  <si>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</si>
  <si>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</si>
  <si>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</si>
  <si>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</si>
  <si>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</si>
  <si>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</si>
  <si>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</si>
  <si>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</si>
  <si>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</si>
  <si>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</si>
  <si>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</si>
  <si>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</si>
  <si>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</si>
  <si>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</si>
  <si>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</si>
  <si>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</si>
  <si>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</si>
  <si>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</si>
  <si>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</si>
  <si>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</si>
  <si>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</si>
  <si>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</si>
  <si>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</si>
  <si>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</si>
  <si>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</si>
  <si>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</si>
  <si>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</si>
  <si>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</si>
  <si>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</si>
  <si>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</si>
  <si>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</si>
  <si>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</si>
  <si>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</si>
  <si>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</si>
  <si>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</si>
  <si>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</si>
  <si>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</si>
  <si>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</si>
  <si>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</si>
  <si>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</si>
  <si>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</si>
  <si>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</si>
  <si>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</si>
  <si>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</si>
  <si>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</si>
  <si>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</si>
  <si>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</si>
  <si>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</si>
  <si>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</si>
  <si>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</si>
  <si>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</si>
  <si>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</si>
  <si>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</si>
  <si>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</si>
  <si>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</si>
  <si>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</si>
  <si>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</si>
  <si>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</si>
  <si>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</si>
  <si>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</si>
  <si>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</si>
  <si>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</si>
  <si>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</si>
  <si>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</si>
  <si>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</si>
  <si>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</si>
  <si>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</si>
  <si>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</si>
  <si>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</si>
  <si>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</si>
  <si>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</si>
  <si>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</si>
  <si>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</si>
  <si>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</si>
  <si>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</si>
  <si>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</si>
  <si>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</si>
  <si>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</si>
  <si>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</si>
  <si>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</si>
  <si>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</si>
  <si>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</si>
  <si>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</si>
  <si>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</si>
  <si>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</si>
  <si>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</si>
  <si>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</si>
  <si>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</si>
  <si>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</si>
  <si>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</si>
  <si>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</si>
  <si>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</si>
  <si>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</si>
  <si>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</si>
  <si>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</si>
  <si>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</si>
  <si>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</si>
  <si>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</si>
  <si>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</si>
  <si>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</si>
  <si>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</si>
  <si>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</si>
  <si>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</si>
  <si>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</si>
  <si>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</si>
  <si>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</si>
  <si>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</si>
  <si>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</si>
  <si>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</si>
  <si>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</si>
  <si>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</si>
  <si>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</si>
  <si>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</si>
  <si>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</si>
  <si>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</si>
  <si>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</si>
  <si>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</si>
  <si>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</si>
  <si>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</si>
  <si>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</si>
  <si>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</si>
  <si>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</si>
  <si>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</si>
  <si>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</si>
  <si>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</si>
  <si>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</si>
  <si>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</si>
  <si>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</si>
  <si>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</si>
  <si>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</si>
  <si>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</si>
  <si>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</si>
  <si>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</si>
  <si>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</si>
  <si>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</si>
  <si>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</si>
  <si>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</si>
  <si>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</si>
  <si>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</si>
  <si>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</si>
  <si>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</si>
  <si>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</si>
  <si>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</si>
  <si>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</si>
  <si>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</si>
  <si>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</si>
  <si>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</si>
  <si>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</si>
  <si>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</si>
  <si>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</si>
  <si>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</si>
  <si>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</si>
  <si>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</si>
  <si>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</si>
  <si>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</si>
  <si>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</si>
  <si>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</si>
  <si>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</si>
  <si>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</si>
  <si>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</si>
  <si>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</si>
  <si>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</si>
  <si>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</si>
  <si>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</si>
  <si>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</si>
  <si>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</si>
  <si>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</si>
  <si>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</si>
  <si>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</si>
  <si>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</si>
  <si>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</si>
  <si>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</si>
  <si>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</si>
  <si>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</si>
  <si>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</si>
  <si>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</si>
  <si>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</si>
  <si>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</si>
  <si>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</si>
  <si>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</si>
  <si>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</si>
  <si>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</si>
  <si>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</si>
  <si>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</si>
  <si>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</si>
  <si>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</si>
  <si>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</si>
  <si>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</si>
  <si>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</si>
  <si>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</si>
  <si>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</si>
  <si>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</si>
  <si>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</si>
  <si>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</si>
  <si>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</si>
  <si>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</si>
  <si>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</si>
  <si>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</si>
  <si>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</si>
  <si>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</si>
  <si>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</si>
  <si>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</si>
  <si>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</si>
  <si>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</si>
  <si>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</si>
  <si>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</si>
  <si>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</si>
  <si>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</si>
  <si>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</si>
  <si>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</si>
  <si>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</si>
  <si>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</si>
  <si>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</si>
  <si>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</si>
  <si>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</si>
  <si>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</si>
  <si>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</si>
  <si>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</si>
  <si>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</si>
  <si>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</si>
  <si>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</si>
  <si>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</si>
  <si>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</si>
  <si>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</si>
  <si>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</si>
  <si>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</si>
  <si>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</si>
  <si>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</si>
  <si>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</si>
  <si>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</si>
  <si>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</si>
  <si>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</si>
  <si>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</si>
  <si>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</si>
  <si>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</si>
  <si>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</si>
  <si>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</si>
  <si>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</si>
  <si>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</si>
  <si>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</si>
  <si>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</si>
  <si>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</si>
  <si>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</si>
  <si>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</si>
  <si>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</si>
  <si>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</si>
  <si>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</si>
  <si>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</si>
  <si>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</si>
  <si>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</si>
  <si>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</si>
  <si>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</si>
  <si>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</si>
  <si>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</si>
  <si>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</si>
  <si>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</si>
  <si>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</si>
  <si>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</si>
  <si>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</si>
  <si>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</si>
  <si>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</si>
  <si>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</si>
  <si>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</si>
  <si>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</si>
  <si>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</si>
  <si>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</si>
  <si>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</si>
  <si>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</si>
  <si>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</si>
  <si>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</si>
  <si>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</si>
  <si>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</si>
  <si>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</si>
  <si>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</si>
  <si>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</si>
  <si>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</si>
  <si>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</si>
  <si>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</si>
  <si>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</si>
  <si>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</si>
  <si>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</si>
  <si>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</si>
  <si>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</si>
  <si>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</si>
  <si>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</si>
  <si>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</si>
  <si>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</si>
  <si>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</si>
  <si>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</si>
  <si>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</si>
  <si>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</si>
  <si>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</si>
  <si>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</si>
  <si>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</si>
  <si>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</si>
  <si>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</si>
  <si>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</si>
  <si>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</si>
  <si>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</si>
  <si>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</si>
  <si>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</si>
  <si>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</si>
  <si>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</si>
  <si>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</si>
  <si>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</si>
  <si>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</si>
  <si>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</si>
  <si>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</si>
  <si>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</si>
  <si>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</si>
  <si>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</si>
  <si>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</si>
  <si>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</si>
  <si>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</si>
  <si>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</si>
  <si>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</si>
  <si>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</si>
  <si>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</si>
  <si>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</si>
  <si>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</si>
  <si>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</si>
  <si>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</si>
  <si>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</si>
  <si>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</si>
  <si>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</si>
  <si>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</si>
  <si>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</si>
  <si>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</si>
  <si>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</si>
  <si>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</si>
  <si>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</si>
  <si>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</si>
  <si>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</si>
  <si>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</si>
  <si>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</si>
  <si>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</si>
  <si>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</si>
  <si>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</si>
  <si>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</si>
  <si>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</si>
  <si>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</si>
  <si>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</si>
  <si>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</si>
  <si>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</si>
  <si>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</si>
  <si>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</si>
  <si>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</si>
  <si>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</si>
  <si>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</si>
  <si>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</si>
  <si>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</si>
  <si>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</si>
  <si>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</si>
  <si>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</si>
  <si>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</si>
  <si>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</si>
  <si>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</si>
  <si>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</si>
  <si>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</si>
  <si>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</si>
  <si>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</si>
  <si>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</si>
  <si>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</si>
  <si>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</si>
  <si>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</si>
  <si>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</si>
  <si>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</si>
  <si>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</si>
  <si>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</si>
  <si>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</si>
  <si>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</si>
  <si>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</si>
  <si>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</si>
  <si>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</si>
  <si>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</si>
  <si>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</si>
  <si>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</si>
  <si>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</si>
  <si>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</si>
  <si>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</si>
  <si>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</si>
  <si>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</si>
  <si>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</si>
  <si>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</si>
  <si>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</si>
  <si>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</si>
  <si>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</si>
  <si>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</si>
  <si>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</si>
  <si>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</si>
  <si>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</si>
  <si>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</si>
  <si>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</si>
  <si>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</si>
  <si>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</si>
  <si>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</si>
  <si>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</si>
  <si>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</si>
  <si>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</si>
  <si>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</si>
  <si>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</si>
  <si>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</si>
  <si>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</si>
  <si>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</si>
  <si>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</si>
  <si>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</si>
  <si>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</si>
  <si>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</si>
  <si>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</si>
  <si>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</si>
  <si>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</si>
  <si>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</si>
  <si>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</si>
  <si>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</si>
  <si>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</si>
  <si>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</si>
  <si>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</si>
  <si>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</si>
  <si>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</si>
  <si>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</si>
  <si>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</si>
  <si>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</si>
  <si>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</si>
  <si>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</si>
  <si>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</si>
  <si>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</si>
  <si>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</si>
  <si>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</si>
  <si>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</si>
  <si>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</si>
  <si>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</si>
  <si>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</si>
  <si>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</si>
  <si>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</si>
  <si>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</si>
  <si>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</si>
  <si>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</si>
  <si>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</si>
  <si>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</si>
  <si>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</si>
  <si>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</si>
  <si>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</si>
  <si>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</si>
  <si>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</si>
  <si>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</si>
  <si>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</si>
  <si>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</si>
  <si>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</si>
  <si>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</si>
  <si>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</si>
  <si>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</si>
  <si>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</si>
  <si>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</si>
  <si>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</si>
  <si>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</si>
  <si>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</si>
  <si>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</si>
  <si>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</si>
  <si>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</si>
  <si>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</si>
  <si>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</si>
  <si>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</si>
  <si>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</si>
  <si>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</si>
  <si>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</si>
  <si>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</si>
  <si>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</si>
  <si>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</si>
  <si>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</si>
  <si>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</si>
  <si>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</si>
  <si>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</si>
  <si>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</si>
  <si>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</si>
  <si>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</si>
  <si>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</si>
  <si>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</si>
  <si>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</si>
  <si>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</si>
  <si>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</si>
  <si>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</si>
  <si>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</si>
  <si>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</si>
  <si>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</si>
  <si>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</si>
  <si>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</si>
  <si>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</si>
  <si>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</si>
  <si>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</si>
  <si>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</si>
  <si>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</si>
  <si>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</si>
  <si>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</si>
  <si>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</si>
  <si>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</si>
  <si>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</si>
  <si>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</si>
  <si>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</si>
  <si>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</si>
  <si>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</si>
  <si>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</si>
  <si>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</si>
  <si>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</si>
  <si>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</si>
  <si>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</si>
  <si>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</si>
  <si>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</si>
  <si>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</si>
  <si>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</si>
  <si>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</si>
  <si>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</si>
  <si>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</si>
  <si>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</si>
  <si>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</si>
  <si>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</si>
  <si>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</si>
  <si>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</si>
  <si>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</si>
  <si>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</si>
  <si>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</si>
  <si>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</si>
  <si>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</si>
  <si>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</si>
  <si>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</si>
  <si>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</si>
  <si>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</si>
  <si>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</si>
  <si>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</si>
  <si>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</si>
  <si>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</si>
  <si>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</si>
  <si>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</si>
  <si>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</si>
  <si>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</si>
  <si>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</si>
  <si>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</si>
  <si>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</si>
  <si>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</si>
  <si>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</si>
  <si>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</si>
  <si>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</si>
  <si>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</si>
  <si>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</si>
  <si>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</si>
  <si>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</si>
  <si>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</si>
  <si>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</si>
  <si>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</si>
  <si>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</si>
  <si>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</si>
  <si>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</si>
  <si>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</si>
  <si>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</si>
  <si>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</si>
  <si>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</si>
  <si>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</si>
  <si>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</si>
  <si>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</si>
  <si>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</si>
  <si>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</si>
  <si>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</si>
  <si>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</si>
  <si>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</si>
  <si>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</si>
  <si>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</si>
  <si>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</si>
  <si>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</si>
  <si>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</si>
  <si>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</si>
  <si>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</si>
  <si>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</si>
  <si>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</si>
  <si>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</si>
  <si>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</si>
  <si>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</si>
  <si>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</si>
  <si>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</si>
  <si>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</si>
  <si>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</si>
  <si>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</si>
  <si>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</si>
  <si>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</si>
  <si>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</si>
  <si>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</si>
  <si>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</si>
  <si>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</si>
  <si>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</si>
  <si>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</si>
  <si>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</si>
  <si>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</si>
  <si>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</si>
  <si>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</si>
  <si>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</si>
  <si>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</si>
  <si>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</si>
  <si>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</si>
  <si>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</si>
  <si>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</si>
  <si>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</si>
  <si>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</si>
  <si>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</si>
  <si>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</si>
  <si>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</si>
  <si>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</si>
  <si>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</si>
  <si>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</si>
  <si>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</si>
  <si>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</si>
  <si>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</si>
  <si>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</si>
  <si>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</si>
  <si>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</si>
  <si>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</si>
  <si>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</si>
  <si>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</si>
  <si>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</si>
  <si>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</si>
  <si>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</si>
  <si>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</si>
  <si>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</si>
  <si>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</si>
  <si>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</si>
  <si>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</si>
  <si>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</si>
  <si>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</si>
  <si>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</si>
  <si>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</si>
  <si>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</si>
  <si>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</si>
  <si>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</si>
  <si>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</si>
  <si>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</si>
  <si>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</si>
  <si>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</si>
  <si>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</si>
  <si>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</si>
  <si>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</si>
  <si>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</si>
  <si>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</si>
  <si>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</si>
  <si>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</si>
  <si>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</si>
  <si>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</si>
  <si>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</si>
  <si>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</si>
  <si>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</si>
  <si>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</si>
  <si>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</si>
  <si>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</si>
  <si>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</si>
  <si>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</si>
  <si>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</si>
  <si>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</si>
  <si>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</si>
  <si>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</si>
  <si>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</si>
  <si>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</si>
  <si>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</si>
  <si>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</si>
  <si>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</si>
  <si>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</si>
  <si>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</si>
  <si>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</si>
  <si>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</si>
  <si>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</si>
  <si>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</si>
  <si>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</si>
  <si>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</si>
  <si>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</si>
  <si>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</si>
  <si>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</si>
  <si>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</si>
  <si>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</si>
  <si>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</si>
  <si>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</si>
  <si>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</si>
  <si>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</si>
  <si>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</si>
  <si>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</si>
  <si>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</si>
  <si>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</si>
  <si>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</si>
  <si>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</si>
  <si>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</si>
  <si>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</si>
  <si>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</si>
  <si>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</si>
  <si>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</si>
  <si>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</si>
  <si>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</si>
  <si>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</si>
  <si>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</si>
  <si>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</si>
  <si>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</si>
  <si>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</si>
  <si>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</si>
  <si>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</si>
  <si>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</si>
  <si>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</si>
  <si>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</si>
  <si>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</si>
  <si>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</si>
  <si>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</si>
  <si>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</si>
  <si>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</si>
  <si>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</si>
  <si>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</si>
  <si>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</si>
  <si>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</si>
  <si>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</si>
  <si>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</si>
  <si>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</si>
  <si>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</si>
  <si>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</si>
  <si>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</si>
  <si>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</si>
  <si>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</si>
  <si>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</si>
  <si>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</si>
  <si>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</si>
  <si>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</si>
  <si>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</si>
  <si>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</si>
  <si>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</si>
  <si>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</si>
  <si>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</si>
  <si>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</si>
  <si>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</si>
  <si>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</si>
  <si>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</si>
  <si>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</si>
  <si>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</si>
  <si>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</si>
  <si>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</si>
  <si>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</si>
  <si>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</si>
  <si>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</si>
  <si>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</si>
  <si>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</si>
  <si>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</si>
  <si>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</si>
  <si>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</si>
  <si>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</si>
  <si>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</si>
  <si>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</si>
  <si>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</si>
  <si>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</si>
  <si>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</si>
  <si>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</si>
  <si>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</si>
  <si>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</si>
  <si>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</si>
  <si>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</si>
  <si>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</si>
  <si>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</si>
  <si>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</si>
  <si>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</si>
  <si>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</si>
  <si>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</si>
  <si>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</si>
  <si>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</si>
  <si>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</si>
  <si>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</si>
  <si>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</si>
  <si>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</si>
  <si>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</si>
  <si>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</si>
  <si>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</si>
  <si>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</si>
  <si>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</si>
  <si>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</si>
  <si>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</si>
  <si>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</si>
  <si>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</si>
  <si>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</si>
  <si>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</si>
  <si>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</si>
  <si>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</si>
  <si>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</si>
  <si>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</si>
  <si>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</si>
  <si>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</si>
  <si>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</si>
  <si>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</si>
  <si>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</si>
  <si>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</si>
  <si>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</si>
  <si>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</si>
  <si>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</si>
  <si>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</si>
  <si>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</si>
  <si>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</si>
  <si>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</si>
  <si>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</si>
  <si>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</si>
  <si>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</si>
  <si>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</si>
  <si>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</si>
  <si>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</si>
  <si>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</si>
  <si>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</si>
  <si>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</si>
  <si>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</si>
  <si>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</si>
  <si>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</si>
  <si>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</si>
  <si>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</si>
  <si>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</si>
  <si>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</si>
  <si>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</si>
  <si>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</si>
  <si>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</si>
  <si>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</si>
  <si>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</si>
  <si>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</si>
  <si>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</si>
  <si>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</si>
  <si>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</si>
  <si>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</si>
  <si>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</si>
  <si>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</si>
  <si>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</si>
  <si>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</si>
  <si>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</si>
  <si>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</si>
  <si>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</si>
  <si>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</si>
  <si>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</si>
  <si>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</si>
  <si>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</si>
  <si>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</si>
  <si>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</si>
  <si>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</si>
  <si>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</si>
  <si>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</si>
  <si>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</si>
  <si>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</si>
  <si>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</si>
  <si>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</si>
  <si>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</si>
  <si>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</si>
  <si>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</si>
  <si>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</si>
  <si>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</si>
  <si>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</si>
  <si>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</si>
  <si>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</si>
  <si>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</si>
  <si>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</si>
  <si>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</si>
  <si>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</si>
  <si>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</si>
  <si>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</si>
  <si>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</si>
  <si>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</si>
  <si>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</si>
  <si>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</si>
  <si>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</si>
  <si>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</si>
  <si>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</si>
  <si>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</si>
  <si>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</si>
  <si>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</si>
  <si>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</si>
  <si>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</si>
  <si>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</si>
  <si>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</si>
  <si>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</si>
  <si>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</si>
  <si>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</si>
  <si>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</si>
  <si>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</si>
  <si>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</si>
  <si>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</si>
  <si>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</si>
  <si>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</si>
  <si>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</si>
  <si>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</si>
  <si>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</si>
  <si>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</si>
  <si>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</si>
  <si>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</si>
  <si>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</si>
  <si>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</si>
  <si>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</si>
  <si>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</si>
  <si>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</si>
  <si>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</si>
  <si>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</si>
  <si>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</si>
  <si>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</si>
  <si>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</si>
  <si>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</si>
  <si>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</si>
  <si>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</si>
  <si>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</si>
  <si>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</si>
  <si>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</si>
  <si>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</si>
  <si>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</si>
  <si>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</si>
  <si>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</si>
  <si>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</si>
  <si>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</si>
  <si>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</si>
  <si>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</si>
  <si>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</si>
  <si>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</si>
  <si>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</si>
  <si>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</si>
  <si>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</si>
  <si>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</si>
  <si>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</si>
  <si>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</si>
  <si>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</si>
  <si>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</si>
  <si>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</si>
  <si>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</si>
  <si>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</si>
  <si>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</si>
  <si>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</si>
  <si>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</si>
  <si>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</si>
  <si>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</si>
  <si>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</si>
  <si>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</si>
  <si>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</si>
  <si>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</si>
  <si>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</si>
  <si>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</si>
  <si>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</si>
  <si>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</si>
  <si>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</si>
  <si>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</si>
  <si>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</si>
  <si>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</si>
  <si>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</si>
  <si>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</si>
  <si>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</si>
  <si>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</si>
  <si>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</si>
  <si>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</si>
  <si>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</si>
  <si>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</si>
  <si>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</si>
  <si>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</si>
  <si>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</si>
  <si>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</si>
  <si>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</si>
  <si>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</si>
  <si>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</si>
  <si>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</si>
  <si>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</si>
  <si>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</si>
  <si>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</si>
  <si>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</si>
  <si>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</si>
  <si>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</si>
  <si>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</si>
  <si>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</si>
  <si>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</si>
  <si>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</si>
  <si>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</si>
  <si>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</si>
  <si>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</si>
  <si>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</si>
  <si>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</si>
  <si>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</si>
  <si>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</si>
  <si>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</si>
  <si>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</si>
  <si>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</si>
  <si>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</si>
  <si>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</si>
  <si>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</si>
  <si>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</si>
  <si>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</si>
  <si>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</si>
  <si>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</si>
  <si>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</si>
  <si>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</si>
  <si>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</si>
  <si>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</si>
  <si>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</si>
  <si>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</si>
  <si>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</si>
  <si>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</si>
  <si>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</si>
  <si>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</si>
  <si>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</si>
  <si>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</si>
  <si>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</si>
  <si>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</si>
  <si>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</si>
  <si>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</si>
  <si>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</si>
  <si>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</si>
  <si>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</si>
  <si>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</si>
  <si>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</si>
  <si>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</si>
  <si>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</si>
  <si>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</si>
  <si>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</si>
  <si>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</si>
  <si>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</si>
  <si>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</si>
  <si>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</si>
  <si>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</si>
  <si>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</si>
  <si>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</si>
  <si>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</si>
  <si>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</si>
  <si>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</si>
  <si>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</si>
  <si>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</si>
  <si>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</si>
  <si>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</si>
  <si>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</si>
  <si>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</si>
  <si>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</si>
  <si>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</si>
  <si>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</si>
  <si>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</si>
  <si>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</si>
  <si>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</si>
  <si>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</si>
  <si>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</si>
  <si>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</si>
  <si>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</si>
  <si>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</si>
  <si>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</si>
  <si>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</si>
  <si>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</si>
  <si>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</si>
  <si>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</si>
  <si>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</si>
  <si>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</si>
  <si>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</si>
  <si>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</si>
  <si>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</si>
  <si>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</si>
  <si>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</si>
  <si>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</si>
  <si>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</si>
  <si>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</si>
  <si>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</si>
  <si>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</si>
  <si>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</si>
  <si>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</si>
  <si>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</si>
  <si>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</si>
  <si>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</si>
  <si>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</si>
  <si>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</si>
  <si>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</si>
  <si>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</si>
  <si>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</si>
  <si>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</si>
  <si>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</si>
  <si>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</si>
  <si>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</si>
  <si>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</si>
  <si>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</si>
  <si>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</si>
  <si>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</si>
  <si>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</si>
  <si>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</si>
  <si>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</si>
  <si>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</si>
  <si>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</si>
  <si>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</si>
  <si>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</si>
  <si>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</si>
  <si>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</si>
  <si>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</si>
  <si>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</si>
  <si>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</si>
  <si>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</si>
  <si>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</si>
  <si>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</si>
  <si>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</si>
  <si>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</si>
  <si>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</si>
  <si>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</si>
  <si>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</si>
  <si>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</si>
  <si>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</si>
  <si>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</si>
  <si>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</si>
  <si>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</si>
  <si>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</si>
  <si>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</si>
  <si>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</si>
  <si>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</si>
  <si>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</si>
  <si>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</si>
  <si>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</si>
  <si>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</si>
  <si>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</si>
  <si>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</si>
  <si>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</si>
  <si>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</si>
  <si>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</si>
  <si>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</si>
  <si>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</si>
  <si>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</si>
  <si>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</si>
  <si>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</si>
  <si>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</si>
  <si>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</si>
  <si>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</si>
  <si>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</si>
  <si>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</si>
  <si>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</si>
  <si>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</si>
  <si>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</si>
  <si>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</si>
  <si>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</si>
  <si>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</si>
  <si>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</si>
  <si>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</si>
  <si>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</si>
  <si>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</si>
  <si>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</si>
  <si>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</si>
  <si>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</si>
  <si>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</si>
  <si>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</si>
  <si>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</si>
  <si>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</si>
  <si>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</si>
  <si>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</si>
  <si>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</si>
  <si>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</si>
  <si>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</si>
  <si>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</si>
  <si>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</si>
  <si>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</si>
  <si>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</si>
  <si>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</si>
  <si>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</si>
  <si>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</si>
  <si>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</si>
  <si>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</si>
  <si>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</si>
  <si>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</si>
  <si>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</si>
  <si>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</si>
  <si>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</si>
  <si>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</si>
  <si>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</si>
  <si>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</si>
  <si>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</si>
  <si>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</si>
  <si>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</si>
  <si>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</si>
  <si>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</si>
  <si>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</si>
  <si>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</si>
  <si>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</si>
  <si>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</si>
  <si>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</si>
  <si>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</si>
  <si>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</si>
  <si>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</si>
  <si>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</si>
  <si>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</si>
  <si>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</si>
  <si>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</si>
  <si>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</si>
  <si>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</si>
  <si>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</si>
  <si>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</si>
  <si>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</si>
  <si>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</si>
  <si>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</si>
  <si>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</si>
  <si>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</si>
  <si>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</si>
  <si>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</si>
  <si>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</si>
  <si>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</si>
  <si>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</si>
  <si>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</si>
  <si>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</si>
  <si>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</si>
  <si>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</si>
  <si>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</si>
  <si>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</si>
  <si>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</si>
  <si>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</si>
  <si>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</si>
  <si>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</si>
  <si>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</si>
  <si>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</si>
  <si>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</si>
  <si>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</si>
  <si>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</si>
  <si>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</si>
  <si>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</si>
  <si>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</si>
  <si>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</si>
  <si>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</si>
  <si>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</si>
  <si>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</si>
  <si>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</si>
  <si>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</si>
  <si>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</si>
  <si>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</si>
  <si>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</si>
  <si>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</si>
  <si>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</si>
  <si>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</si>
  <si>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</si>
  <si>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</si>
  <si>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</si>
  <si>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</si>
  <si>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</si>
  <si>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</si>
  <si>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</si>
  <si>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</si>
  <si>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</si>
  <si>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</si>
  <si>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</si>
  <si>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</si>
  <si>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</si>
  <si>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</si>
  <si>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</si>
  <si>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</si>
  <si>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</si>
  <si>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</si>
  <si>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</si>
  <si>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</si>
  <si>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</si>
  <si>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</si>
  <si>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</si>
  <si>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</si>
  <si>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</si>
  <si>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</si>
  <si>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</si>
  <si>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</si>
  <si>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</si>
  <si>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</si>
  <si>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</si>
  <si>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</si>
  <si>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</si>
  <si>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</si>
  <si>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</si>
  <si>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</si>
  <si>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</si>
  <si>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</si>
  <si>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</si>
  <si>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</si>
  <si>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</si>
  <si>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</si>
  <si>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</si>
  <si>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</si>
  <si>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</si>
  <si>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</si>
  <si>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</si>
  <si>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</si>
  <si>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</si>
  <si>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</si>
  <si>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</si>
  <si>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</si>
  <si>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</si>
  <si>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</si>
  <si>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</si>
  <si>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</si>
  <si>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</si>
  <si>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</si>
  <si>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</si>
  <si>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</si>
  <si>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</si>
  <si>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</si>
  <si>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</si>
  <si>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</si>
  <si>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</si>
  <si>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</si>
  <si>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</si>
  <si>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</si>
  <si>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</si>
  <si>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</si>
  <si>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</si>
  <si>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</si>
  <si>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</si>
  <si>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</si>
  <si>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</si>
  <si>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</si>
  <si>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</si>
  <si>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</si>
  <si>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</si>
  <si>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</si>
  <si>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</si>
  <si>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</si>
  <si>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</si>
  <si>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</si>
  <si>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</si>
  <si>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</si>
  <si>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</si>
  <si>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</si>
  <si>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</si>
  <si>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</si>
  <si>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</si>
  <si>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</si>
  <si>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</si>
  <si>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</si>
  <si>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</si>
  <si>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</si>
  <si>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</si>
  <si>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</si>
  <si>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</si>
  <si>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</si>
  <si>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</si>
  <si>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</si>
  <si>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</si>
  <si>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</si>
  <si>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</si>
  <si>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</si>
  <si>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</si>
  <si>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</si>
  <si>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</si>
  <si>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</si>
  <si>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</si>
  <si>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</si>
  <si>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</si>
  <si>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</si>
  <si>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</si>
  <si>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</si>
  <si>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</si>
  <si>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</si>
  <si>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</si>
  <si>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</si>
  <si>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</si>
  <si>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</si>
  <si>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</si>
  <si>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</si>
  <si>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</si>
  <si>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</si>
  <si>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</si>
  <si>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</si>
  <si>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</si>
  <si>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</si>
  <si>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</si>
  <si>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</si>
  <si>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</si>
  <si>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</si>
  <si>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</si>
  <si>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</si>
  <si>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</si>
  <si>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</si>
  <si>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</si>
  <si>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</si>
  <si>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</si>
  <si>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</si>
  <si>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</si>
  <si>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</si>
  <si>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</si>
  <si>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</si>
  <si>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</si>
  <si>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</si>
  <si>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</si>
  <si>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</si>
  <si>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</si>
  <si>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</si>
  <si>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</si>
  <si>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</si>
  <si>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</si>
  <si>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</si>
  <si>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</si>
  <si>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</si>
  <si>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</si>
  <si>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</si>
  <si>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</si>
  <si>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</si>
  <si>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</si>
  <si>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</si>
  <si>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</si>
  <si>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</si>
  <si>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</si>
  <si>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</si>
  <si>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</si>
  <si>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</si>
  <si>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</si>
  <si>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</si>
  <si>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</si>
  <si>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</si>
  <si>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</si>
  <si>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</si>
  <si>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</si>
  <si>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</si>
  <si>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</si>
  <si>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</si>
  <si>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</si>
  <si>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</si>
  <si>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</si>
  <si>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</si>
  <si>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</si>
  <si>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</si>
  <si>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</si>
  <si>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</si>
  <si>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</si>
  <si>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</si>
  <si>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</si>
  <si>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</si>
  <si>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</si>
  <si>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</si>
  <si>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</si>
  <si>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</si>
  <si>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</si>
  <si>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</si>
  <si>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</si>
  <si>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</si>
  <si>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</si>
  <si>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</si>
  <si>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</si>
  <si>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</si>
  <si>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</si>
  <si>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</si>
  <si>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</si>
  <si>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</si>
  <si>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</si>
  <si>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</si>
  <si>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</si>
  <si>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</si>
  <si>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</si>
  <si>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</si>
  <si>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</si>
  <si>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</si>
  <si>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</si>
  <si>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</si>
  <si>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</si>
  <si>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</si>
  <si>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</si>
  <si>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</si>
  <si>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</si>
  <si>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</si>
  <si>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</si>
  <si>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</si>
  <si>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</si>
  <si>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</si>
  <si>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</si>
  <si>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</si>
  <si>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</si>
  <si>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</si>
  <si>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</si>
  <si>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</si>
  <si>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</si>
  <si>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</si>
  <si>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</si>
  <si>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</si>
  <si>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</si>
  <si>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</si>
  <si>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</si>
  <si>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</si>
  <si>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</si>
  <si>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</si>
  <si>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</si>
  <si>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</si>
  <si>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</si>
  <si>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</si>
  <si>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</si>
  <si>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</si>
  <si>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</si>
  <si>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</si>
  <si>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</si>
  <si>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</si>
  <si>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</si>
  <si>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</si>
  <si>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</si>
  <si>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</si>
  <si>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</si>
  <si>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</si>
  <si>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</si>
  <si>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</si>
  <si>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</si>
  <si>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</si>
  <si>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</si>
  <si>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</si>
  <si>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</si>
  <si>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</si>
  <si>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</si>
  <si>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</si>
  <si>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</si>
  <si>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</si>
  <si>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</si>
  <si>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</si>
  <si>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</si>
  <si>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</si>
  <si>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</si>
  <si>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</si>
  <si>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</si>
  <si>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</si>
  <si>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</si>
  <si>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</si>
  <si>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</si>
  <si>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</si>
  <si>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</si>
  <si>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</si>
  <si>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</si>
  <si>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</si>
  <si>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</si>
  <si>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</si>
  <si>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</si>
  <si>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</si>
  <si>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</si>
  <si>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</si>
  <si>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</si>
  <si>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</si>
  <si>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</si>
  <si>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</si>
  <si>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</si>
  <si>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</si>
  <si>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</si>
  <si>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</si>
  <si>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</si>
  <si>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</si>
  <si>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</si>
  <si>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</si>
  <si>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</si>
  <si>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</si>
  <si>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</si>
  <si>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</si>
  <si>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</si>
  <si>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</si>
  <si>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</si>
  <si>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</si>
  <si>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</si>
  <si>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</si>
  <si>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</si>
  <si>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</si>
  <si>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</si>
  <si>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</si>
  <si>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</si>
  <si>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</si>
  <si>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</si>
  <si>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</si>
  <si>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</si>
  <si>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</si>
  <si>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</si>
  <si>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</si>
  <si>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</si>
  <si>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</si>
  <si>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</si>
  <si>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</si>
  <si>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</si>
  <si>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</si>
  <si>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</si>
  <si>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</si>
  <si>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</si>
  <si>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</si>
  <si>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</si>
  <si>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</si>
  <si>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</si>
  <si>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</si>
  <si>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</si>
  <si>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</si>
  <si>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</si>
  <si>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</si>
  <si>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</si>
  <si>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</si>
  <si>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</si>
  <si>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</si>
  <si>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</si>
  <si>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</si>
  <si>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</si>
  <si>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</si>
  <si>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</si>
  <si>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</si>
  <si>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</si>
  <si>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</si>
  <si>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</si>
  <si>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</si>
  <si>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</si>
  <si>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</si>
  <si>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</si>
  <si>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</si>
  <si>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</si>
  <si>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</si>
  <si>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</si>
  <si>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</si>
  <si>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</si>
  <si>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</si>
  <si>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</si>
  <si>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</si>
  <si>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</si>
  <si>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</si>
  <si>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</si>
  <si>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</si>
  <si>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</si>
  <si>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</si>
  <si>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</si>
  <si>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</si>
  <si>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</si>
  <si>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</si>
  <si>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</si>
  <si>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</si>
  <si>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</si>
  <si>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</si>
  <si>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</si>
  <si>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</si>
  <si>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</si>
  <si>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</si>
  <si>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</si>
  <si>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</si>
  <si>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</si>
  <si>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</si>
  <si>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</si>
  <si>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</si>
  <si>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</si>
  <si>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</si>
  <si>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</si>
  <si>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</si>
  <si>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</si>
  <si>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</si>
  <si>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</si>
  <si>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</si>
  <si>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</si>
  <si>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</si>
  <si>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</si>
  <si>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</si>
  <si>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</si>
  <si>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</si>
  <si>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</si>
  <si>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</si>
  <si>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</si>
  <si>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</si>
  <si>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</si>
  <si>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</si>
  <si>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</si>
  <si>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</si>
  <si>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</si>
  <si>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</si>
  <si>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</si>
  <si>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</si>
  <si>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</si>
  <si>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</si>
  <si>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</si>
  <si>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</si>
  <si>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</si>
  <si>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</si>
  <si>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</si>
  <si>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</si>
  <si>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</si>
  <si>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</si>
  <si>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</si>
  <si>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</si>
  <si>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</si>
  <si>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</si>
  <si>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</si>
  <si>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</si>
  <si>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</si>
  <si>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</si>
  <si>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</si>
  <si>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</si>
  <si>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</si>
  <si>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</si>
  <si>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</si>
  <si>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</si>
  <si>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</si>
  <si>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</si>
  <si>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</si>
  <si>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</si>
  <si>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</si>
  <si>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</si>
  <si>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</si>
  <si>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</si>
  <si>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</si>
  <si>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</si>
  <si>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</si>
  <si>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</si>
  <si>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</si>
  <si>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</si>
  <si>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</si>
  <si>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</si>
  <si>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</si>
  <si>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</si>
  <si>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</si>
  <si>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</si>
  <si>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</si>
  <si>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</si>
  <si>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</si>
  <si>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</si>
  <si>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</si>
  <si>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</si>
  <si>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</si>
  <si>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</si>
  <si>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</si>
  <si>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</si>
  <si>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</si>
  <si>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</si>
  <si>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</si>
  <si>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</si>
  <si>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</si>
  <si>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</si>
  <si>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</si>
  <si>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</si>
  <si>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</si>
  <si>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</si>
  <si>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</si>
  <si>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</si>
  <si>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</si>
  <si>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</si>
  <si>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</si>
  <si>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</si>
  <si>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</si>
  <si>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</si>
  <si>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</si>
  <si>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</si>
  <si>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</si>
  <si>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</si>
  <si>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</si>
  <si>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</si>
  <si>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</si>
  <si>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</si>
  <si>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</si>
  <si>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</si>
  <si>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</si>
  <si>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</si>
  <si>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</si>
  <si>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</si>
  <si>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</si>
  <si>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</si>
  <si>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</si>
  <si>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</si>
  <si>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</si>
  <si>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</si>
  <si>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</si>
  <si>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</si>
  <si>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</si>
  <si>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</si>
  <si>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</si>
  <si>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</si>
  <si>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</si>
  <si>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</si>
  <si>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</si>
  <si>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</si>
  <si>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</si>
  <si>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</si>
  <si>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</si>
  <si>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</si>
  <si>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</si>
  <si>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</si>
  <si>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</si>
  <si>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</si>
  <si>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</si>
  <si>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</si>
  <si>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</si>
  <si>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</si>
  <si>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</si>
  <si>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</si>
  <si>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</si>
  <si>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</si>
  <si>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</si>
  <si>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</si>
  <si>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</si>
  <si>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</si>
  <si>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</si>
  <si>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</si>
  <si>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</si>
  <si>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</si>
  <si>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</si>
  <si>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</si>
  <si>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</si>
  <si>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</si>
  <si>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</si>
  <si>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</si>
  <si>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</si>
  <si>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</si>
  <si>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</si>
  <si>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</si>
  <si>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</si>
  <si>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</si>
  <si>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</si>
  <si>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</si>
  <si>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</si>
  <si>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</si>
  <si>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</si>
  <si>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</si>
  <si>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</si>
  <si>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</si>
  <si>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</si>
  <si>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</si>
  <si>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</si>
  <si>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</si>
  <si>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</si>
  <si>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</si>
  <si>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</si>
  <si>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</si>
  <si>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</si>
  <si>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</si>
  <si>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</si>
  <si>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</si>
  <si>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</si>
  <si>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</si>
  <si>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</si>
  <si>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</si>
  <si>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</si>
  <si>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</si>
  <si>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</si>
  <si>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</si>
  <si>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</si>
  <si>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</si>
  <si>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</si>
  <si>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</si>
  <si>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</si>
  <si>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</si>
  <si>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</si>
  <si>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</si>
  <si>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</si>
  <si>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</si>
  <si>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</si>
  <si>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</si>
  <si>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</si>
  <si>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</si>
  <si>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</si>
  <si>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</si>
  <si>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</si>
  <si>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</si>
  <si>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</si>
  <si>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</si>
  <si>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</si>
  <si>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</si>
  <si>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</si>
  <si>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</si>
  <si>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</si>
  <si>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</si>
  <si>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</si>
  <si>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</si>
  <si>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</si>
  <si>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</si>
  <si>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</si>
  <si>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</si>
  <si>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</si>
  <si>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</si>
  <si>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</si>
  <si>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</si>
  <si>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</si>
  <si>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</si>
  <si>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</si>
  <si>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</si>
  <si>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</si>
  <si>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</si>
  <si>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</si>
  <si>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</si>
  <si>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</si>
  <si>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</si>
  <si>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</si>
  <si>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</si>
  <si>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</si>
  <si>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</si>
  <si>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</si>
  <si>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</si>
  <si>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</si>
  <si>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</si>
  <si>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</si>
  <si>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</si>
  <si>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</si>
  <si>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</si>
  <si>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</si>
  <si>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</si>
  <si>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</si>
  <si>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</si>
  <si>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</si>
  <si>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</si>
  <si>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</si>
  <si>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</si>
  <si>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</si>
  <si>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</si>
  <si>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</si>
  <si>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</si>
  <si>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</si>
  <si>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</si>
  <si>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</si>
  <si>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</si>
  <si>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</si>
  <si>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</si>
  <si>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</si>
  <si>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</si>
  <si>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</si>
  <si>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</si>
  <si>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</si>
  <si>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</si>
  <si>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</si>
  <si>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</si>
  <si>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</si>
  <si>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</si>
  <si>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</si>
  <si>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</si>
  <si>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</si>
  <si>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</si>
  <si>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</si>
  <si>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</si>
  <si>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</si>
  <si>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</si>
  <si>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</si>
  <si>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</si>
  <si>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</si>
  <si>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</si>
  <si>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</si>
  <si>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</si>
  <si>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</si>
  <si>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</si>
  <si>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</si>
  <si>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</si>
  <si>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</si>
  <si>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</si>
  <si>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</si>
  <si>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</si>
  <si>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</si>
  <si>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</si>
  <si>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</si>
  <si>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</si>
  <si>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</si>
  <si>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</si>
  <si>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</si>
  <si>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</si>
  <si>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</si>
  <si>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</si>
  <si>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</si>
  <si>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</si>
  <si>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</si>
  <si>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</si>
  <si>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</si>
  <si>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</si>
  <si>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</si>
  <si>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</si>
  <si>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</si>
  <si>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</si>
  <si>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</si>
  <si>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</si>
  <si>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</si>
  <si>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</si>
  <si>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</si>
  <si>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</si>
  <si>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</si>
  <si>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</si>
  <si>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</si>
  <si>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</si>
  <si>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</si>
  <si>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</si>
  <si>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</si>
  <si>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</si>
  <si>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</si>
  <si>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</si>
  <si>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</si>
  <si>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</si>
  <si>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</si>
  <si>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</si>
  <si>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</si>
  <si>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</si>
  <si>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</si>
  <si>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</si>
  <si>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</si>
  <si>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</si>
  <si>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</si>
  <si>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</si>
  <si>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</si>
  <si>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</si>
  <si>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</si>
  <si>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</si>
  <si>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</si>
  <si>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</si>
  <si>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</si>
  <si>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</si>
  <si>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</si>
  <si>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</si>
  <si>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</si>
  <si>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</si>
  <si>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</si>
  <si>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</si>
  <si>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</si>
  <si>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</si>
  <si>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</si>
  <si>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</si>
  <si>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</si>
  <si>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</si>
  <si>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</si>
  <si>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</si>
  <si>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</si>
  <si>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</si>
  <si>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</si>
  <si>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</si>
  <si>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</si>
  <si>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</si>
  <si>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</si>
  <si>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</si>
  <si>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</si>
  <si>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</si>
  <si>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</si>
  <si>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</si>
  <si>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</si>
  <si>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</si>
  <si>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</si>
  <si>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</si>
  <si>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</si>
  <si>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</si>
  <si>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</si>
  <si>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</si>
  <si>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</si>
  <si>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</si>
  <si>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</si>
  <si>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</si>
  <si>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</si>
  <si>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</si>
  <si>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</si>
  <si>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</si>
  <si>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</si>
  <si>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</si>
  <si>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</si>
  <si>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</si>
  <si>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</si>
  <si>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</si>
  <si>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</si>
  <si>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</si>
  <si>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</si>
  <si>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</si>
  <si>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</si>
  <si>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</si>
  <si>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</si>
  <si>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</si>
  <si>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</si>
  <si>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</si>
  <si>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</si>
  <si>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</si>
  <si>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</si>
  <si>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</si>
  <si>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</si>
  <si>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</si>
  <si>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</si>
  <si>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</si>
  <si>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</si>
  <si>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</si>
  <si>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</si>
  <si>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</si>
  <si>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</si>
  <si>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</si>
  <si>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</si>
  <si>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</si>
  <si>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</si>
  <si>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</si>
  <si>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</si>
  <si>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</si>
  <si>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</si>
  <si>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</si>
  <si>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</si>
  <si>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</si>
  <si>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</si>
  <si>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</si>
  <si>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</si>
  <si>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</si>
  <si>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</si>
  <si>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</si>
  <si>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</si>
  <si>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</si>
  <si>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</si>
  <si>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</si>
  <si>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</si>
  <si>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</si>
  <si>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</si>
  <si>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</si>
  <si>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</si>
  <si>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</si>
  <si>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</si>
  <si>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</si>
  <si>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</si>
  <si>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</si>
  <si>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</si>
  <si>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</si>
  <si>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</si>
  <si>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</si>
  <si>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</si>
  <si>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</si>
  <si>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</si>
  <si>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</si>
  <si>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</si>
  <si>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</si>
  <si>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</si>
  <si>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</si>
  <si>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</si>
  <si>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</si>
  <si>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</si>
  <si>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</si>
  <si>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</si>
  <si>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</si>
  <si>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</si>
  <si>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</si>
  <si>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</si>
  <si>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</si>
  <si>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</si>
  <si>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</si>
  <si>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</si>
  <si>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</si>
  <si>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</si>
  <si>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</si>
  <si>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</si>
  <si>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</si>
  <si>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</si>
  <si>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</si>
  <si>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</si>
  <si>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</si>
  <si>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</si>
  <si>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</si>
  <si>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</si>
  <si>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</si>
  <si>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</si>
  <si>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</si>
  <si>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</si>
  <si>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</si>
  <si>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</si>
  <si>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</si>
  <si>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</si>
  <si>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</si>
  <si>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</si>
  <si>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</si>
  <si>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</si>
  <si>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</si>
  <si>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</si>
  <si>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</si>
  <si>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</si>
  <si>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</si>
  <si>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</si>
  <si>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</si>
  <si>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</si>
  <si>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</si>
  <si>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</si>
  <si>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</si>
  <si>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</si>
  <si>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</si>
  <si>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</si>
  <si>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</si>
  <si>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</si>
  <si>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</si>
  <si>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</si>
  <si>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</si>
  <si>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</si>
  <si>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</si>
  <si>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</si>
  <si>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</si>
  <si>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</si>
  <si>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</si>
  <si>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</si>
  <si>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</si>
  <si>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</si>
  <si>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</si>
  <si>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</si>
  <si>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</si>
  <si>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</si>
  <si>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</si>
  <si>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</si>
  <si>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</si>
  <si>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</si>
  <si>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</si>
  <si>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</si>
  <si>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</si>
  <si>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</si>
  <si>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</si>
  <si>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</si>
  <si>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</si>
  <si>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</si>
  <si>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</si>
  <si>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</si>
  <si>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</si>
  <si>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</si>
  <si>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</si>
  <si>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</si>
  <si>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</si>
  <si>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</si>
  <si>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</si>
  <si>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</si>
  <si>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</si>
  <si>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</si>
  <si>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</si>
  <si>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</si>
  <si>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</si>
  <si>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</si>
  <si>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</si>
  <si>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</si>
  <si>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</si>
  <si>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</si>
  <si>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</si>
  <si>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</si>
  <si>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</si>
  <si>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</si>
  <si>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</si>
  <si>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</si>
  <si>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</si>
  <si>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</si>
  <si>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</si>
  <si>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</si>
  <si>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</si>
  <si>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</si>
  <si>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</si>
  <si>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</si>
  <si>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</si>
  <si>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</si>
  <si>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</si>
  <si>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</si>
  <si>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</si>
  <si>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</si>
  <si>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</si>
  <si>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</si>
  <si>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</si>
  <si>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</si>
  <si>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</si>
  <si>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</si>
  <si>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</si>
  <si>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</si>
  <si>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</si>
  <si>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</si>
  <si>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</si>
  <si>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</si>
  <si>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</si>
  <si>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</si>
  <si>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</si>
  <si>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</si>
  <si>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</si>
  <si>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</si>
  <si>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</si>
  <si>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</si>
  <si>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</si>
  <si>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</si>
  <si>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</si>
  <si>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</si>
  <si>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</si>
  <si>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</si>
  <si>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</si>
  <si>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</si>
  <si>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</si>
  <si>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</si>
  <si>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</si>
  <si>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</si>
  <si>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</si>
  <si>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</si>
  <si>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</si>
  <si>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</si>
  <si>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</si>
  <si>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</si>
  <si>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</si>
  <si>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</si>
  <si>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</si>
  <si>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</si>
  <si>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</si>
  <si>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</si>
  <si>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</si>
  <si>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</si>
  <si>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</si>
  <si>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</si>
  <si>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</si>
  <si>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</si>
  <si>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</si>
  <si>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</si>
  <si>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</si>
  <si>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</si>
  <si>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</si>
  <si>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</si>
  <si>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</si>
  <si>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</si>
  <si>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</si>
  <si>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</si>
  <si>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</si>
  <si>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</si>
  <si>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</si>
  <si>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</si>
  <si>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</si>
  <si>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</si>
  <si>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</si>
  <si>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</si>
  <si>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</si>
  <si>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</si>
  <si>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</si>
  <si>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</si>
  <si>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</si>
  <si>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</si>
  <si>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</si>
  <si>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</si>
  <si>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</si>
  <si>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</si>
  <si>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</si>
  <si>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</si>
  <si>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</si>
  <si>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</si>
  <si>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</si>
  <si>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</si>
  <si>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</si>
  <si>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</si>
  <si>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</si>
  <si>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</si>
  <si>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</si>
  <si>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</si>
  <si>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</si>
  <si>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</si>
  <si>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</si>
  <si>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</si>
  <si>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</si>
  <si>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</si>
  <si>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</si>
  <si>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</si>
  <si>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</si>
  <si>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</si>
  <si>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</si>
  <si>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</si>
  <si>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</si>
  <si>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</si>
  <si>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</si>
  <si>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</si>
  <si>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</si>
  <si>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</si>
  <si>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</si>
  <si>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</si>
  <si>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</si>
  <si>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</si>
  <si>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</si>
  <si>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</si>
  <si>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</si>
  <si>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</si>
  <si>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</si>
  <si>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</si>
  <si>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</si>
  <si>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</si>
  <si>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</si>
  <si>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</si>
  <si>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</si>
  <si>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</si>
  <si>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</si>
  <si>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</si>
  <si>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</si>
  <si>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</si>
  <si>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</si>
  <si>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</si>
  <si>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</si>
  <si>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</si>
  <si>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</si>
  <si>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</si>
  <si>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</si>
  <si>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</si>
  <si>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</si>
  <si>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</si>
  <si>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</si>
  <si>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</si>
  <si>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</si>
  <si>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</si>
  <si>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</si>
  <si>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</si>
  <si>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</si>
  <si>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</si>
  <si>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</si>
  <si>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</si>
  <si>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</si>
  <si>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</si>
  <si>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</si>
  <si>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</si>
  <si>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</si>
  <si>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</si>
  <si>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</si>
  <si>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</si>
  <si>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</si>
  <si>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</si>
  <si>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</si>
  <si>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</si>
  <si>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</si>
  <si>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</si>
  <si>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</si>
  <si>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</si>
  <si>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</si>
  <si>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</si>
  <si>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</si>
  <si>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</si>
  <si>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</si>
  <si>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</si>
  <si>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</si>
  <si>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</si>
  <si>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</si>
  <si>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</si>
  <si>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</si>
  <si>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</si>
  <si>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</si>
  <si>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</si>
  <si>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</si>
  <si>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</si>
  <si>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</si>
  <si>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</si>
  <si>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</si>
  <si>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</si>
  <si>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</si>
  <si>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</si>
  <si>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</si>
  <si>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</si>
  <si>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</si>
  <si>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</si>
  <si>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</si>
  <si>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</si>
  <si>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</si>
  <si>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</si>
  <si>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</si>
  <si>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</si>
  <si>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</si>
  <si>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</si>
  <si>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</si>
  <si>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</si>
  <si>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</si>
  <si>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</si>
  <si>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</si>
  <si>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</si>
  <si>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</si>
  <si>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</si>
  <si>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</si>
  <si>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</si>
  <si>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</si>
  <si>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</si>
  <si>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</si>
  <si>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</si>
  <si>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</si>
  <si>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</si>
  <si>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</si>
  <si>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</si>
  <si>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</si>
  <si>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</si>
  <si>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</si>
  <si>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</si>
  <si>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</si>
  <si>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</si>
  <si>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</si>
  <si>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</si>
  <si>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</si>
  <si>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</si>
  <si>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</si>
  <si>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</si>
  <si>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</si>
  <si>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</si>
  <si>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</si>
  <si>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</si>
  <si>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</si>
  <si>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</si>
  <si>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</si>
  <si>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</si>
  <si>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</si>
  <si>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</si>
  <si>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</si>
  <si>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</si>
  <si>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</si>
  <si>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</si>
  <si>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</si>
  <si>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</si>
  <si>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</si>
  <si>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</si>
  <si>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</si>
  <si>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</si>
  <si>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</si>
  <si>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</si>
  <si>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</si>
  <si>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</si>
  <si>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</si>
  <si>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</si>
  <si>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</si>
  <si>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</si>
  <si>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</si>
  <si>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</si>
  <si>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</si>
  <si>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</si>
  <si>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</si>
  <si>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</si>
  <si>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</si>
  <si>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</si>
  <si>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</si>
  <si>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</si>
  <si>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</si>
  <si>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</si>
  <si>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</si>
  <si>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</si>
  <si>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</si>
  <si>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</si>
  <si>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</si>
  <si>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</si>
  <si>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</si>
  <si>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</si>
  <si>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</si>
  <si>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</si>
  <si>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</si>
  <si>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</si>
  <si>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</si>
  <si>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</si>
  <si>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</si>
  <si>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</si>
  <si>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</si>
  <si>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</si>
  <si>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</si>
  <si>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</si>
  <si>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</si>
  <si>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</si>
  <si>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</si>
  <si>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</si>
  <si>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</si>
  <si>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</si>
  <si>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</si>
  <si>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</si>
  <si>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</si>
  <si>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</si>
  <si>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</si>
  <si>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</si>
  <si>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</si>
  <si>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</si>
  <si>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</si>
  <si>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</si>
  <si>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</si>
  <si>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</si>
  <si>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</si>
  <si>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</si>
  <si>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</si>
  <si>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</si>
  <si>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</si>
  <si>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</si>
  <si>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</si>
  <si>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</si>
  <si>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</si>
  <si>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</si>
  <si>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</si>
  <si>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</si>
  <si>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</si>
  <si>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</si>
  <si>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</si>
  <si>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</si>
  <si>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</si>
  <si>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</si>
  <si>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</si>
  <si>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</si>
  <si>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</si>
  <si>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</si>
  <si>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</si>
  <si>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</si>
  <si>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</si>
  <si>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</si>
  <si>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</si>
  <si>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</si>
  <si>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</si>
  <si>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</si>
  <si>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</si>
  <si>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</si>
  <si>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</si>
  <si>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</si>
  <si>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</si>
  <si>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</si>
  <si>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</si>
  <si>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</si>
  <si>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</si>
  <si>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</si>
  <si>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</si>
  <si>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</si>
  <si>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</si>
  <si>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</si>
  <si>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</si>
  <si>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</si>
  <si>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</si>
  <si>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</si>
  <si>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</si>
  <si>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</si>
  <si>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</si>
  <si>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</si>
  <si>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</si>
  <si>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</si>
  <si>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</si>
  <si>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</si>
  <si>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</si>
  <si>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</si>
  <si>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</si>
  <si>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</si>
  <si>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</si>
  <si>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</si>
  <si>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</si>
  <si>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</si>
  <si>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</si>
  <si>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</si>
  <si>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</si>
  <si>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</si>
  <si>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</si>
  <si>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</si>
  <si>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</si>
  <si>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</si>
  <si>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</si>
  <si>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</si>
  <si>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</si>
  <si>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</si>
  <si>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</si>
  <si>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</si>
  <si>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</si>
  <si>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</si>
  <si>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</si>
  <si>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</si>
  <si>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</si>
  <si>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</si>
  <si>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</si>
  <si>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</si>
  <si>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</si>
  <si>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</si>
  <si>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</si>
  <si>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</si>
  <si>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</si>
  <si>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</si>
  <si>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</si>
  <si>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</si>
  <si>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</si>
  <si>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</si>
  <si>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</si>
  <si>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</si>
  <si>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</si>
  <si>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</si>
  <si>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</si>
  <si>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</si>
  <si>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</si>
  <si>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</si>
  <si>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</si>
  <si>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</si>
  <si>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</si>
  <si>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</si>
  <si>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</si>
  <si>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</si>
  <si>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</si>
  <si>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</si>
  <si>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</si>
  <si>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</si>
  <si>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</si>
  <si>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</si>
  <si>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</si>
  <si>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</si>
  <si>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</si>
  <si>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</si>
  <si>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</si>
  <si>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</si>
  <si>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</si>
  <si>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</si>
  <si>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</si>
  <si>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</si>
  <si>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</si>
  <si>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</si>
  <si>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</si>
  <si>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</si>
  <si>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</si>
  <si>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</si>
  <si>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</si>
  <si>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</si>
  <si>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</si>
  <si>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</si>
  <si>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</si>
  <si>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</si>
  <si>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</si>
  <si>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</si>
  <si>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</si>
  <si>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</si>
  <si>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</si>
  <si>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</si>
  <si>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</si>
  <si>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</si>
  <si>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</si>
  <si>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</si>
  <si>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</si>
  <si>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</si>
  <si>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</si>
  <si>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</si>
  <si>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</si>
  <si>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</si>
  <si>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</si>
  <si>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</si>
  <si>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</si>
  <si>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</si>
  <si>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</si>
  <si>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</si>
  <si>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</si>
  <si>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</si>
  <si>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</si>
  <si>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</si>
  <si>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</si>
  <si>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</si>
  <si>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</si>
  <si>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</si>
  <si>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</si>
  <si>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</si>
  <si>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</si>
  <si>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</si>
  <si>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</si>
  <si>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</si>
  <si>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</si>
  <si>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</si>
  <si>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</si>
  <si>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</si>
  <si>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</si>
  <si>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</si>
  <si>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</si>
  <si>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</si>
  <si>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</si>
  <si>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</si>
  <si>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</si>
  <si>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</si>
  <si>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</si>
  <si>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</si>
  <si>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</si>
  <si>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</si>
  <si>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</si>
  <si>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</si>
  <si>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</si>
  <si>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</si>
  <si>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</si>
  <si>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</si>
  <si>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</si>
  <si>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</si>
  <si>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</si>
  <si>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</si>
  <si>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</si>
  <si>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</si>
  <si>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</si>
  <si>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</si>
  <si>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</si>
  <si>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</si>
  <si>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</si>
  <si>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</si>
  <si>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</si>
  <si>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</si>
  <si>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</si>
  <si>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</si>
  <si>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</si>
  <si>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</si>
  <si>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</si>
  <si>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</si>
  <si>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</si>
  <si>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</si>
  <si>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</si>
  <si>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</si>
  <si>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</si>
  <si>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</si>
  <si>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</si>
  <si>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</si>
  <si>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</si>
  <si>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</si>
  <si>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</si>
  <si>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</si>
  <si>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</si>
  <si>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</si>
  <si>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</si>
  <si>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</si>
  <si>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</si>
  <si>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</si>
  <si>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</si>
  <si>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</si>
  <si>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</si>
  <si>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</si>
  <si>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</si>
  <si>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</si>
  <si>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</si>
  <si>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</si>
  <si>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</si>
  <si>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</si>
  <si>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</si>
  <si>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</si>
  <si>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</si>
  <si>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</si>
  <si>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</si>
  <si>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</si>
  <si>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</si>
  <si>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</si>
  <si>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</si>
  <si>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</si>
  <si>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</si>
  <si>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</si>
  <si>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</si>
  <si>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</si>
  <si>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</si>
  <si>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</si>
  <si>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</si>
  <si>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</si>
  <si>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</si>
  <si>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</si>
  <si>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</si>
  <si>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</si>
  <si>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</si>
  <si>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</si>
  <si>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</si>
  <si>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</si>
  <si>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</si>
  <si>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</si>
  <si>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</si>
  <si>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</si>
  <si>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</si>
  <si>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</si>
  <si>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</si>
  <si>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</si>
  <si>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</si>
  <si>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</si>
  <si>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</si>
  <si>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</si>
  <si>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</si>
  <si>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</si>
  <si>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</si>
  <si>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</si>
  <si>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</si>
  <si>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</si>
  <si>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</si>
  <si>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</si>
  <si>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</si>
  <si>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</si>
  <si>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</si>
  <si>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</si>
  <si>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</si>
  <si>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</si>
  <si>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</si>
  <si>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</si>
  <si>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</si>
  <si>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</si>
  <si>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</si>
  <si>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</si>
  <si>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</si>
  <si>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</si>
  <si>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</si>
  <si>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</si>
  <si>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</si>
  <si>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</si>
  <si>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</si>
  <si>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</si>
  <si>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</si>
  <si>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</si>
  <si>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</si>
  <si>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</si>
  <si>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</si>
  <si>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</si>
  <si>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</si>
  <si>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</si>
  <si>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</si>
  <si>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</si>
  <si>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</si>
  <si>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</si>
  <si>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</si>
  <si>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</si>
  <si>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</si>
  <si>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</si>
  <si>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</si>
  <si>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</si>
  <si>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</si>
  <si>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</si>
  <si>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</si>
  <si>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</si>
  <si>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</si>
  <si>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</si>
  <si>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</si>
  <si>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</si>
  <si>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</si>
  <si>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</si>
  <si>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</si>
  <si>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</si>
  <si>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</si>
  <si>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</si>
  <si>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</si>
  <si>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</si>
  <si>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</si>
  <si>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</si>
  <si>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</si>
  <si>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</si>
  <si>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</si>
  <si>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</si>
  <si>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</si>
  <si>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</si>
  <si>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</si>
  <si>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</si>
  <si>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</si>
  <si>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</si>
  <si>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</si>
  <si>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</si>
  <si>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</si>
  <si>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</si>
  <si>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</si>
  <si>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</si>
  <si>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</si>
  <si>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</si>
  <si>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</si>
  <si>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</si>
  <si>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</si>
  <si>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</si>
  <si>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</si>
  <si>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</si>
  <si>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</si>
  <si>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</si>
  <si>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</si>
  <si>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</si>
  <si>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</si>
  <si>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</si>
  <si>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</si>
  <si>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</si>
  <si>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</si>
  <si>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</si>
  <si>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</si>
  <si>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</si>
  <si>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</si>
  <si>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</si>
  <si>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</si>
  <si>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</si>
  <si>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</si>
  <si>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</si>
  <si>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</si>
  <si>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</si>
  <si>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</si>
  <si>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</si>
  <si>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</si>
  <si>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</si>
  <si>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</si>
  <si>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</si>
  <si>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</si>
  <si>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</si>
  <si>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</si>
  <si>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</si>
  <si>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</si>
  <si>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</si>
  <si>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</si>
  <si>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</si>
  <si>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</si>
  <si>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</si>
  <si>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</si>
  <si>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</si>
  <si>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</si>
  <si>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</si>
  <si>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</si>
  <si>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</si>
  <si>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</si>
  <si>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</si>
  <si>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</si>
  <si>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</si>
  <si>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</si>
  <si>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</si>
  <si>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</si>
  <si>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</si>
  <si>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</si>
  <si>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</si>
  <si>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</si>
  <si>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</si>
  <si>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</si>
  <si>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</si>
  <si>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</si>
  <si>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</si>
  <si>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</si>
  <si>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</si>
  <si>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</si>
  <si>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</si>
  <si>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</si>
  <si>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</si>
  <si>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</si>
  <si>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</si>
  <si>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</si>
  <si>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</si>
  <si>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</si>
  <si>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</si>
  <si>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</si>
  <si>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</si>
  <si>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</si>
  <si>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</si>
  <si>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</si>
  <si>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</si>
  <si>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</si>
  <si>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</si>
  <si>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</si>
  <si>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</si>
  <si>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</si>
  <si>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</si>
  <si>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</si>
  <si>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</si>
  <si>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</si>
  <si>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</si>
  <si>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</si>
  <si>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</si>
  <si>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</si>
  <si>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</si>
  <si>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</si>
  <si>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</si>
  <si>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</si>
  <si>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</si>
  <si>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</si>
  <si>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</si>
  <si>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</si>
  <si>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</si>
  <si>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</si>
  <si>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</si>
  <si>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</si>
  <si>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</si>
  <si>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</si>
  <si>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</si>
  <si>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</si>
  <si>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</si>
  <si>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</si>
  <si>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</si>
  <si>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</si>
  <si>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</si>
  <si>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</si>
  <si>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</si>
  <si>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</si>
  <si>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</si>
  <si>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</si>
  <si>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</si>
  <si>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</si>
  <si>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</si>
  <si>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</si>
  <si>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</si>
  <si>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</si>
  <si>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</si>
  <si>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</si>
  <si>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</si>
  <si>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</si>
  <si>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</si>
  <si>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</si>
  <si>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</si>
  <si>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</si>
  <si>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</si>
  <si>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</si>
  <si>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</si>
  <si>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</si>
  <si>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</si>
  <si>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</si>
  <si>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</si>
  <si>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</si>
  <si>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</si>
  <si>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</si>
  <si>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</si>
  <si>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</si>
  <si>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</si>
  <si>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</si>
  <si>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</si>
  <si>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</si>
  <si>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</si>
  <si>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</si>
  <si>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</si>
  <si>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</si>
  <si>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</si>
  <si>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</si>
  <si>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</si>
  <si>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</si>
  <si>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</si>
  <si>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</si>
  <si>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</si>
  <si>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</si>
  <si>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</si>
  <si>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</si>
  <si>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</si>
  <si>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</si>
  <si>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</si>
  <si>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</si>
  <si>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</si>
  <si>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</si>
  <si>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</si>
  <si>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</si>
  <si>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</si>
  <si>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</si>
  <si>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</si>
  <si>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</si>
  <si>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</si>
  <si>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</si>
  <si>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</si>
  <si>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</si>
  <si>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</si>
  <si>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</si>
  <si>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</si>
  <si>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</si>
  <si>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</si>
  <si>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</si>
  <si>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</si>
  <si>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</si>
  <si>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</si>
  <si>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</si>
  <si>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</si>
  <si>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</si>
  <si>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</si>
  <si>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</si>
  <si>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</si>
  <si>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</si>
  <si>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</si>
  <si>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</si>
  <si>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</si>
  <si>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</si>
  <si>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</si>
  <si>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</si>
  <si>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</si>
  <si>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</si>
  <si>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</si>
  <si>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</si>
  <si>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</si>
  <si>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</si>
  <si>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</si>
  <si>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</si>
  <si>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</si>
  <si>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</si>
  <si>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</si>
  <si>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</si>
  <si>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</si>
  <si>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</si>
  <si>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</si>
  <si>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</si>
  <si>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</si>
  <si>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</si>
  <si>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</si>
  <si>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</si>
  <si>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</si>
  <si>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</si>
  <si>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</si>
  <si>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</si>
  <si>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</si>
  <si>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</si>
  <si>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</si>
  <si>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</si>
  <si>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</si>
  <si>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</si>
  <si>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</si>
  <si>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</si>
  <si>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</si>
  <si>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</si>
  <si>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</si>
  <si>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</si>
  <si>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</si>
  <si>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</si>
  <si>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</si>
  <si>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</si>
  <si>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</si>
  <si>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</si>
  <si>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</si>
  <si>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</si>
  <si>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</si>
  <si>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</si>
  <si>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</si>
  <si>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</si>
  <si>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</si>
  <si>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</si>
  <si>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</si>
  <si>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</si>
  <si>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</si>
  <si>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</si>
  <si>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</si>
  <si>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</si>
  <si>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</si>
  <si>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</si>
  <si>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</si>
  <si>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</si>
  <si>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</si>
  <si>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</si>
  <si>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</si>
  <si>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</si>
  <si>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</si>
  <si>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</si>
  <si>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</si>
  <si>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</si>
  <si>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</si>
  <si>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</si>
  <si>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</si>
  <si>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</si>
  <si>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</si>
  <si>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</si>
  <si>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</si>
  <si>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</si>
  <si>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</si>
  <si>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</si>
  <si>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</si>
  <si>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</si>
  <si>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</si>
  <si>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</si>
  <si>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</si>
  <si>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</si>
  <si>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</si>
  <si>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</si>
  <si>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</si>
  <si>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</si>
  <si>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</si>
  <si>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</si>
  <si>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</si>
  <si>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</si>
  <si>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</si>
  <si>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</si>
  <si>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</si>
  <si>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</si>
  <si>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</si>
  <si>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</si>
  <si>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</si>
  <si>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</si>
  <si>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</si>
  <si>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</si>
  <si>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</si>
  <si>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</si>
  <si>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</si>
  <si>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</si>
  <si>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</si>
  <si>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</si>
  <si>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</si>
  <si>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</si>
  <si>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</si>
  <si>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</si>
  <si>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</si>
  <si>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</si>
  <si>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</si>
  <si>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</si>
  <si>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</si>
  <si>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</si>
  <si>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</si>
  <si>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</si>
  <si>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</si>
  <si>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</si>
  <si>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</si>
  <si>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</si>
  <si>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</si>
  <si>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</si>
  <si>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</si>
  <si>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</si>
  <si>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</si>
  <si>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</si>
  <si>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</si>
  <si>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</si>
  <si>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</si>
  <si>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</si>
  <si>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</si>
  <si>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</si>
  <si>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</si>
  <si>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</si>
  <si>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</si>
  <si>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</si>
  <si>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</si>
  <si>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</si>
  <si>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</si>
  <si>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</si>
  <si>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</si>
  <si>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</si>
  <si>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</si>
  <si>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</si>
  <si>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</si>
  <si>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</si>
  <si>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</si>
  <si>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</si>
  <si>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</si>
  <si>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</si>
  <si>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</si>
  <si>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</si>
  <si>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</si>
  <si>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</si>
  <si>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</si>
  <si>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</si>
  <si>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</si>
  <si>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</si>
  <si>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</si>
  <si>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</si>
  <si>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</si>
  <si>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</si>
  <si>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</si>
  <si>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</si>
  <si>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</si>
  <si>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</si>
  <si>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</si>
  <si>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</si>
  <si>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</si>
  <si>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</si>
  <si>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</si>
  <si>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</si>
  <si>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</si>
  <si>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</si>
  <si>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</si>
  <si>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</si>
  <si>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</si>
  <si>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</si>
  <si>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</si>
  <si>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</si>
  <si>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</si>
  <si>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</si>
  <si>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</si>
  <si>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</si>
  <si>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</si>
  <si>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</si>
  <si>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</si>
  <si>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</si>
  <si>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</si>
  <si>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</si>
  <si>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</si>
  <si>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</si>
  <si>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</si>
  <si>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</si>
  <si>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</si>
  <si>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</si>
  <si>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</si>
  <si>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</si>
  <si>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</si>
  <si>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</si>
  <si>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</si>
  <si>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</si>
  <si>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</si>
  <si>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</si>
  <si>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</si>
  <si>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</si>
  <si>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</si>
  <si>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</si>
  <si>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</si>
  <si>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</si>
  <si>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</si>
  <si>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</si>
  <si>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</si>
  <si>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</si>
  <si>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</si>
  <si>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</si>
  <si>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</si>
  <si>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</si>
  <si>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</si>
  <si>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</si>
  <si>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</si>
  <si>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</si>
  <si>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</si>
  <si>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</si>
  <si>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</si>
  <si>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</si>
  <si>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</si>
  <si>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</si>
  <si>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</si>
  <si>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</si>
  <si>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</si>
  <si>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</si>
  <si>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</si>
  <si>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</si>
  <si>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</si>
  <si>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</si>
  <si>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</si>
  <si>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</si>
  <si>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</si>
  <si>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</si>
  <si>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</si>
  <si>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</si>
  <si>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</si>
  <si>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</si>
  <si>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</si>
  <si>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</si>
  <si>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</si>
  <si>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</si>
  <si>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</si>
  <si>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</si>
  <si>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</si>
  <si>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</si>
  <si>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</si>
  <si>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</si>
  <si>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</si>
  <si>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</si>
  <si>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</si>
  <si>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</si>
  <si>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</si>
  <si>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</si>
  <si>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</si>
  <si>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</si>
  <si>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</si>
  <si>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</si>
  <si>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</si>
  <si>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</si>
  <si>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</si>
  <si>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</si>
  <si>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</si>
  <si>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</si>
  <si>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</si>
  <si>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</si>
  <si>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</si>
  <si>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</si>
  <si>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</si>
  <si>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</si>
  <si>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</si>
  <si>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</si>
  <si>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</si>
  <si>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</si>
  <si>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</si>
  <si>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</si>
  <si>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</si>
  <si>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</si>
  <si>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</si>
  <si>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</si>
  <si>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</si>
  <si>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</si>
  <si>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</si>
  <si>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</si>
  <si>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</si>
  <si>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</si>
  <si>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</si>
  <si>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</si>
  <si>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</si>
  <si>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</si>
  <si>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</si>
  <si>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</si>
  <si>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</si>
  <si>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</si>
  <si>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</si>
  <si>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</si>
  <si>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</si>
  <si>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</si>
  <si>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</si>
  <si>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</si>
  <si>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</si>
  <si>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</si>
  <si>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</si>
  <si>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</si>
  <si>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</si>
  <si>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</si>
  <si>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</si>
  <si>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</si>
  <si>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</si>
  <si>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</si>
  <si>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</si>
  <si>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</si>
  <si>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</si>
  <si>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</si>
  <si>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</si>
  <si>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</si>
  <si>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</si>
  <si>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</si>
  <si>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</si>
  <si>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</si>
  <si>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</si>
  <si>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</si>
  <si>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</si>
  <si>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</si>
  <si>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</si>
  <si>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</si>
  <si>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</si>
  <si>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</si>
  <si>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</si>
  <si>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</si>
  <si>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</si>
  <si>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</si>
  <si>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</si>
  <si>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</si>
  <si>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</si>
  <si>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</si>
  <si>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</si>
  <si>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</si>
  <si>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</si>
  <si>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</si>
  <si>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</si>
  <si>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</si>
  <si>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</si>
  <si>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</si>
  <si>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</si>
  <si>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</si>
  <si>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</si>
  <si>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</si>
  <si>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</si>
  <si>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</si>
  <si>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</si>
  <si>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</si>
  <si>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</si>
  <si>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</si>
  <si>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</si>
  <si>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</si>
  <si>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</si>
  <si>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</si>
  <si>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</si>
  <si>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</si>
  <si>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</si>
  <si>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</si>
  <si>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</si>
  <si>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</si>
  <si>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</si>
  <si>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</si>
  <si>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</si>
  <si>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</si>
  <si>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</si>
  <si>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</si>
  <si>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</si>
  <si>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</si>
  <si>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</si>
  <si>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</si>
  <si>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</si>
  <si>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</si>
  <si>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</si>
  <si>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</si>
  <si>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</si>
  <si>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</si>
  <si>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</si>
  <si>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</si>
  <si>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</si>
  <si>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</si>
  <si>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</si>
  <si>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</si>
  <si>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</si>
  <si>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</si>
  <si>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</si>
  <si>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</si>
  <si>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</si>
  <si>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</si>
  <si>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</si>
  <si>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</si>
  <si>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</si>
  <si>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</si>
  <si>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</si>
  <si>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</si>
  <si>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</si>
  <si>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</si>
  <si>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</si>
  <si>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</si>
  <si>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</si>
  <si>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</si>
  <si>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</si>
  <si>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</si>
  <si>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</si>
  <si>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</si>
  <si>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</si>
  <si>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</si>
  <si>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</si>
  <si>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</si>
  <si>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</si>
  <si>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</si>
  <si>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</si>
  <si>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</si>
  <si>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</si>
  <si>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</si>
  <si>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</si>
  <si>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</si>
  <si>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</si>
  <si>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</si>
  <si>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</si>
  <si>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</si>
  <si>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</si>
  <si>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</si>
  <si>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</si>
  <si>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</si>
  <si>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</si>
  <si>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</si>
  <si>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</si>
  <si>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</si>
  <si>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</si>
  <si>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</si>
  <si>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</si>
  <si>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</si>
  <si>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</si>
  <si>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</si>
  <si>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</si>
  <si>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</si>
  <si>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</si>
  <si>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</si>
  <si>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</si>
  <si>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</si>
  <si>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</si>
  <si>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</si>
  <si>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</si>
  <si>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</si>
  <si>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</si>
  <si>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</si>
  <si>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</si>
  <si>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</si>
  <si>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</si>
  <si>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</si>
  <si>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</si>
  <si>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</si>
  <si>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</si>
  <si>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</si>
  <si>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</si>
  <si>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</si>
  <si>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</si>
  <si>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</si>
  <si>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</si>
  <si>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</si>
  <si>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</si>
  <si>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</si>
  <si>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</si>
  <si>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</si>
  <si>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</si>
  <si>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</si>
  <si>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</si>
  <si>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</si>
  <si>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</si>
  <si>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</si>
  <si>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</si>
  <si>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</si>
  <si>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</si>
  <si>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</si>
  <si>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</si>
  <si>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</si>
  <si>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</si>
  <si>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</si>
  <si>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</si>
  <si>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</si>
  <si>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</si>
  <si>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</si>
  <si>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</si>
  <si>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</si>
  <si>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</si>
  <si>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</si>
  <si>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</si>
  <si>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</si>
  <si>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</si>
  <si>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</si>
  <si>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</si>
  <si>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</si>
  <si>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</si>
  <si>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</si>
  <si>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</si>
  <si>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</si>
  <si>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</si>
  <si>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</si>
  <si>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</si>
  <si>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</si>
  <si>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</si>
  <si>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</si>
  <si>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</si>
  <si>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</si>
  <si>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</si>
  <si>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</si>
  <si>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</si>
  <si>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</si>
  <si>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</si>
  <si>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</si>
  <si>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</si>
  <si>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</si>
  <si>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</si>
  <si>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</si>
  <si>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</si>
  <si>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</si>
  <si>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</si>
  <si>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</si>
  <si>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</si>
  <si>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</si>
  <si>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</si>
  <si>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</si>
  <si>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</si>
  <si>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</si>
  <si>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</si>
  <si>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</si>
  <si>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</si>
  <si>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</si>
  <si>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</si>
  <si>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</si>
  <si>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</si>
  <si>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</si>
  <si>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</si>
  <si>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</si>
  <si>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</si>
  <si>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</si>
  <si>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</si>
  <si>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</si>
  <si>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</si>
  <si>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</si>
  <si>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</si>
  <si>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</si>
  <si>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</si>
  <si>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</si>
  <si>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</si>
  <si>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</si>
  <si>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</si>
  <si>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</si>
  <si>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</si>
  <si>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</si>
  <si>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</si>
  <si>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</si>
  <si>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</si>
  <si>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</si>
  <si>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</si>
  <si>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</si>
  <si>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</si>
  <si>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</si>
  <si>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</si>
  <si>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</si>
  <si>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</si>
  <si>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</si>
  <si>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</si>
  <si>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</si>
  <si>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</si>
  <si>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</si>
  <si>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</si>
  <si>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</si>
  <si>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</si>
  <si>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</si>
  <si>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</si>
  <si>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</si>
  <si>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</si>
  <si>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</si>
  <si>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</si>
  <si>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</si>
  <si>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</si>
  <si>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</si>
  <si>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</si>
  <si>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</si>
  <si>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</si>
  <si>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</si>
  <si>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</si>
  <si>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</si>
  <si>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</si>
  <si>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</si>
  <si>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</si>
  <si>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</si>
  <si>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</si>
  <si>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</si>
  <si>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</si>
  <si>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</si>
  <si>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</si>
  <si>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</si>
  <si>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</si>
  <si>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</si>
  <si>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</si>
  <si>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</si>
  <si>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</si>
  <si>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</si>
  <si>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</si>
  <si>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</si>
  <si>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</si>
  <si>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</si>
  <si>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</si>
  <si>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</si>
  <si>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</si>
  <si>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</si>
  <si>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</si>
  <si>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</si>
  <si>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</si>
  <si>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</si>
  <si>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</si>
  <si>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</si>
  <si>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</si>
  <si>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</si>
  <si>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</si>
  <si>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</si>
  <si>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</si>
  <si>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</si>
  <si>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</si>
  <si>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</si>
  <si>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</si>
  <si>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</si>
  <si>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</si>
  <si>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</si>
  <si>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</si>
  <si>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</si>
  <si>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</si>
  <si>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</si>
  <si>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</si>
  <si>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</si>
  <si>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</si>
  <si>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</si>
  <si>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</si>
  <si>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</si>
  <si>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</si>
  <si>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</si>
  <si>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</si>
  <si>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</si>
  <si>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</si>
  <si>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</si>
  <si>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</si>
  <si>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</si>
  <si>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</si>
  <si>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</si>
  <si>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</si>
  <si>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</si>
  <si>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</si>
  <si>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</si>
  <si>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</si>
  <si>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</si>
  <si>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</si>
  <si>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</si>
  <si>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</si>
  <si>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</si>
  <si>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</si>
  <si>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</si>
  <si>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</si>
  <si>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</si>
  <si>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</si>
  <si>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</si>
  <si>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</si>
  <si>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</si>
  <si>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</si>
  <si>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</si>
  <si>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</si>
  <si>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</si>
  <si>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</si>
  <si>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</si>
  <si>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</si>
  <si>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</si>
  <si>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</si>
  <si>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</si>
  <si>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</si>
  <si>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</si>
  <si>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</si>
  <si>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</si>
  <si>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</si>
  <si>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</si>
  <si>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</si>
  <si>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</si>
  <si>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</si>
  <si>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</si>
  <si>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</si>
  <si>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</si>
  <si>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</si>
  <si>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</si>
  <si>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</si>
  <si>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</si>
  <si>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</si>
  <si>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</si>
  <si>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</si>
  <si>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</si>
  <si>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</si>
  <si>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</si>
  <si>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</si>
  <si>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</si>
  <si>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</si>
  <si>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</si>
  <si>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</si>
  <si>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</si>
  <si>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</si>
  <si>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</si>
  <si>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</si>
  <si>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</si>
  <si>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</si>
  <si>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</si>
  <si>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</si>
  <si>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</si>
  <si>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</si>
  <si>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</si>
  <si>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</si>
  <si>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</si>
  <si>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</si>
  <si>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</si>
  <si>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</si>
  <si>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</si>
  <si>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</si>
  <si>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</si>
  <si>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</si>
  <si>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</si>
  <si>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</si>
  <si>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</si>
  <si>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</si>
  <si>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</si>
  <si>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</si>
  <si>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</si>
  <si>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</si>
  <si>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</si>
  <si>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</si>
  <si>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</si>
  <si>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</si>
  <si>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</si>
  <si>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</si>
  <si>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</si>
  <si>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</si>
  <si>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</si>
  <si>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</si>
  <si>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</si>
  <si>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</si>
  <si>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</si>
  <si>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</si>
  <si>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</si>
  <si>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</si>
  <si>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</si>
  <si>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</si>
  <si>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</si>
  <si>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</si>
  <si>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</si>
  <si>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</si>
  <si>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</si>
  <si>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</si>
  <si>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</si>
  <si>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</si>
  <si>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</si>
  <si>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</si>
  <si>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</si>
  <si>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</si>
  <si>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</si>
  <si>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</si>
  <si>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</si>
  <si>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</si>
  <si>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</si>
  <si>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</si>
  <si>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</si>
  <si>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</si>
  <si>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</si>
  <si>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</si>
  <si>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</si>
  <si>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</si>
  <si>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</si>
  <si>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</si>
  <si>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</si>
  <si>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</si>
  <si>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</si>
  <si>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</si>
  <si>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</si>
  <si>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</si>
  <si>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</si>
  <si>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</si>
  <si>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</si>
  <si>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</si>
  <si>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</si>
  <si>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</si>
  <si>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</si>
  <si>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</si>
  <si>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</si>
  <si>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</si>
  <si>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</si>
  <si>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</si>
  <si>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</si>
  <si>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</si>
  <si>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</si>
  <si>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</si>
  <si>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</si>
  <si>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</si>
  <si>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</si>
  <si>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</si>
  <si>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</si>
  <si>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</si>
  <si>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</si>
  <si>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</si>
  <si>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</si>
  <si>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</si>
  <si>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</si>
  <si>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</si>
  <si>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</si>
  <si>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</si>
  <si>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</si>
  <si>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</si>
  <si>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</si>
  <si>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</si>
  <si>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</si>
  <si>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</si>
  <si>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</si>
  <si>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</si>
  <si>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</si>
  <si>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</si>
  <si>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</si>
  <si>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</si>
  <si>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</si>
  <si>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</si>
  <si>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</si>
  <si>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</si>
  <si>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</si>
  <si>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</si>
  <si>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</si>
  <si>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</si>
  <si>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</si>
  <si>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</si>
  <si>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</si>
  <si>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</si>
  <si>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</si>
  <si>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</si>
  <si>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</si>
  <si>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</si>
  <si>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</si>
  <si>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</si>
  <si>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</si>
  <si>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</si>
  <si>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</si>
  <si>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</si>
  <si>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</si>
  <si>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</si>
  <si>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</si>
  <si>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</si>
  <si>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</si>
  <si>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</si>
  <si>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</si>
  <si>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</si>
  <si>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</si>
  <si>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</si>
  <si>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</si>
  <si>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</si>
  <si>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</si>
  <si>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</si>
  <si>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</si>
  <si>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</si>
  <si>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</si>
  <si>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</si>
  <si>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</si>
  <si>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</si>
  <si>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</si>
  <si>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</si>
  <si>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</si>
  <si>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</si>
  <si>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</si>
  <si>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</si>
  <si>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</si>
  <si>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</si>
  <si>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</si>
  <si>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</si>
  <si>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</si>
  <si>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</si>
  <si>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</si>
  <si>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</si>
  <si>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</si>
  <si>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</si>
  <si>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</si>
  <si>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</si>
  <si>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</si>
  <si>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</si>
  <si>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</si>
  <si>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</si>
  <si>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</si>
  <si>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</si>
  <si>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</si>
  <si>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</si>
  <si>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</si>
  <si>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</si>
  <si>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</si>
  <si>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</si>
  <si>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</si>
  <si>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</si>
  <si>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</si>
  <si>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</si>
  <si>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</si>
  <si>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</si>
  <si>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</si>
  <si>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</si>
  <si>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</si>
  <si>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</si>
  <si>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</si>
  <si>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</si>
  <si>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</si>
  <si>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</si>
  <si>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</si>
  <si>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</si>
  <si>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</si>
  <si>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</si>
  <si>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</si>
  <si>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</si>
  <si>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</si>
  <si>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</si>
  <si>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</si>
  <si>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</si>
  <si>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</si>
  <si>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</si>
  <si>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</si>
  <si>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</si>
  <si>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</si>
  <si>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</si>
  <si>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</si>
  <si>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</si>
  <si>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</si>
  <si>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</si>
  <si>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</si>
  <si>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</si>
  <si>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</si>
  <si>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</si>
  <si>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</si>
  <si>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</si>
  <si>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</si>
  <si>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</si>
  <si>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</si>
  <si>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</si>
  <si>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</si>
  <si>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</si>
  <si>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</si>
  <si>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</si>
  <si>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</si>
  <si>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</si>
  <si>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</si>
  <si>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</si>
  <si>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</si>
  <si>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</si>
  <si>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</si>
  <si>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</si>
  <si>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</si>
  <si>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</si>
  <si>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</si>
  <si>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</si>
  <si>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</si>
  <si>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</si>
  <si>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</si>
  <si>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</si>
  <si>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</si>
  <si>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</si>
  <si>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</si>
  <si>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</si>
  <si>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</si>
  <si>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</si>
  <si>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</si>
  <si>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</si>
  <si>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</si>
  <si>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</si>
  <si>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</si>
  <si>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</si>
  <si>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</si>
  <si>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</si>
  <si>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</si>
  <si>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</si>
  <si>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</si>
  <si>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</si>
  <si>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</si>
  <si>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</si>
  <si>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</si>
  <si>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</si>
  <si>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</si>
  <si>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</si>
  <si>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</si>
  <si>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</si>
  <si>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</si>
  <si>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</si>
  <si>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</si>
  <si>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</si>
  <si>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</si>
  <si>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</si>
  <si>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</si>
  <si>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</si>
  <si>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</si>
  <si>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</si>
  <si>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</si>
  <si>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</si>
  <si>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</si>
  <si>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</si>
  <si>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</si>
  <si>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</si>
  <si>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</si>
  <si>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</si>
  <si>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</si>
  <si>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</si>
  <si>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</si>
  <si>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</si>
  <si>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</si>
  <si>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</si>
  <si>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</si>
  <si>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</si>
  <si>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</si>
  <si>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</si>
  <si>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</si>
  <si>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</si>
  <si>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</si>
  <si>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</si>
  <si>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</si>
  <si>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</si>
  <si>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</si>
  <si>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</si>
  <si>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</si>
  <si>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</si>
  <si>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</si>
  <si>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</si>
  <si>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</si>
  <si>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</si>
  <si>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</si>
  <si>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</si>
  <si>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</si>
  <si>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</si>
  <si>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</si>
  <si>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</si>
  <si>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</si>
  <si>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</si>
  <si>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</si>
  <si>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</si>
  <si>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</si>
  <si>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</si>
  <si>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</si>
  <si>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</si>
  <si>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</si>
  <si>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</si>
  <si>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</si>
  <si>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</si>
  <si>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</si>
  <si>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</si>
  <si>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</si>
  <si>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</si>
  <si>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</si>
  <si>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</si>
  <si>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</si>
  <si>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</si>
  <si>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</si>
  <si>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</si>
  <si>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</si>
  <si>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</si>
  <si>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</si>
  <si>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</si>
  <si>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</si>
  <si>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</si>
  <si>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</si>
  <si>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</si>
  <si>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</si>
  <si>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</si>
  <si>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</si>
  <si>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</si>
  <si>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</si>
  <si>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</si>
  <si>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</si>
  <si>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</si>
  <si>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</si>
  <si>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</si>
  <si>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</si>
  <si>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</si>
  <si>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</si>
  <si>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</si>
  <si>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</si>
  <si>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</si>
  <si>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</si>
  <si>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</si>
  <si>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</si>
  <si>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</si>
  <si>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</si>
  <si>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</si>
  <si>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</si>
  <si>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</si>
  <si>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</si>
  <si>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</si>
  <si>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</si>
  <si>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</si>
  <si>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</si>
  <si>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</si>
  <si>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</si>
  <si>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</si>
  <si>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</si>
  <si>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</si>
  <si>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</si>
  <si>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</si>
  <si>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</si>
  <si>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</si>
  <si>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</si>
  <si>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</si>
  <si>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</si>
  <si>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</si>
  <si>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</si>
  <si>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</si>
  <si>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</si>
  <si>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</si>
  <si>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</si>
  <si>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</si>
  <si>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</si>
  <si>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</si>
  <si>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</si>
  <si>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</si>
  <si>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</si>
  <si>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</si>
  <si>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</si>
  <si>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</si>
  <si>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</si>
  <si>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</si>
  <si>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</si>
  <si>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</si>
  <si>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</si>
  <si>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</si>
  <si>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</si>
  <si>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</si>
  <si>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</si>
  <si>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</si>
  <si>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</si>
  <si>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</si>
  <si>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</si>
  <si>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</si>
  <si>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</si>
  <si>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</si>
  <si>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</si>
  <si>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</si>
  <si>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</si>
  <si>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</si>
  <si>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</si>
  <si>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</si>
  <si>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</si>
  <si>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</si>
  <si>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</si>
  <si>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</si>
  <si>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</si>
  <si>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</si>
  <si>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</si>
  <si>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</si>
  <si>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</si>
  <si>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</si>
  <si>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</si>
  <si>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</si>
  <si>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</si>
  <si>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</si>
  <si>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</si>
  <si>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</si>
  <si>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</si>
  <si>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</si>
  <si>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</si>
  <si>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</si>
  <si>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</si>
  <si>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</si>
  <si>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</si>
  <si>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</si>
  <si>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</si>
  <si>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</si>
  <si>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</si>
  <si>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</si>
  <si>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</si>
  <si>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</si>
  <si>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</si>
  <si>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</si>
  <si>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</si>
  <si>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</si>
  <si>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</si>
  <si>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</si>
  <si>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</si>
  <si>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</si>
  <si>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</si>
  <si>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</si>
  <si>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</si>
  <si>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</si>
  <si>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</si>
  <si>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</si>
  <si>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</si>
  <si>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</si>
  <si>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</si>
  <si>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</si>
  <si>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</si>
  <si>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</si>
  <si>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</si>
  <si>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</si>
  <si>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</si>
  <si>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</si>
  <si>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</si>
  <si>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</si>
  <si>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</si>
  <si>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</si>
  <si>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</si>
  <si>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</si>
  <si>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</si>
  <si>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</si>
  <si>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</si>
  <si>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</si>
  <si>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</si>
  <si>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</si>
  <si>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</si>
  <si>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</si>
  <si>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</si>
  <si>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</si>
  <si>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</si>
  <si>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</si>
  <si>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</si>
  <si>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</si>
  <si>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</si>
  <si>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</si>
  <si>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</si>
  <si>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</si>
  <si>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</si>
  <si>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</si>
  <si>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</si>
  <si>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</si>
  <si>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</si>
  <si>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</si>
  <si>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</si>
  <si>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</si>
  <si>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</si>
  <si>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</si>
  <si>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</si>
  <si>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</si>
  <si>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</si>
  <si>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</si>
  <si>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</si>
  <si>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</si>
  <si>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</si>
  <si>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</si>
  <si>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</si>
  <si>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</si>
  <si>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</si>
  <si>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</si>
  <si>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</si>
  <si>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</si>
  <si>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</si>
  <si>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</si>
  <si>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</si>
  <si>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</si>
  <si>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</si>
  <si>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</si>
  <si>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</si>
  <si>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</si>
  <si>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</si>
  <si>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</si>
  <si>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</si>
  <si>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</si>
  <si>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</si>
  <si>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</si>
  <si>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</si>
  <si>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</si>
  <si>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</si>
  <si>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</si>
  <si>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</si>
  <si>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</si>
  <si>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</si>
  <si>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</si>
  <si>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</si>
  <si>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</si>
  <si>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</si>
  <si>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</si>
  <si>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</si>
  <si>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</si>
  <si>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</si>
  <si>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</si>
  <si>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</si>
  <si>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</si>
  <si>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</si>
  <si>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</si>
  <si>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</si>
  <si>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</si>
  <si>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</si>
  <si>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</si>
  <si>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</si>
  <si>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</si>
  <si>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</si>
  <si>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</si>
  <si>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</si>
  <si>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</si>
  <si>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</si>
  <si>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</si>
  <si>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</si>
  <si>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</si>
  <si>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</si>
  <si>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</si>
  <si>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</si>
  <si>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</si>
  <si>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</si>
  <si>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</si>
  <si>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</si>
  <si>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</si>
  <si>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</si>
  <si>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</si>
  <si>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</si>
  <si>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</si>
  <si>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</si>
  <si>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</si>
  <si>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</si>
  <si>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</si>
  <si>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</si>
  <si>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</si>
  <si>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</si>
  <si>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</si>
  <si>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</si>
  <si>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</si>
  <si>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</si>
  <si>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</si>
  <si>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</si>
  <si>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</si>
  <si>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</si>
  <si>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</si>
  <si>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</si>
  <si>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</si>
  <si>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</si>
  <si>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</si>
  <si>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</si>
  <si>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</si>
  <si>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</si>
  <si>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</si>
  <si>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</si>
  <si>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</si>
  <si>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</si>
  <si>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</si>
  <si>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</si>
  <si>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</si>
  <si>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</si>
  <si>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</si>
  <si>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</si>
  <si>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</si>
  <si>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</si>
  <si>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</si>
  <si>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</si>
  <si>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</si>
  <si>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</si>
  <si>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</si>
  <si>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</si>
  <si>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</si>
  <si>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</si>
  <si>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</si>
  <si>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</si>
  <si>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</si>
  <si>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</si>
  <si>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</si>
  <si>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</si>
  <si>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</si>
  <si>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</si>
  <si>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</si>
  <si>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</si>
  <si>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</si>
  <si>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</si>
  <si>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</si>
  <si>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</si>
  <si>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</si>
  <si>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</si>
  <si>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</si>
  <si>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</si>
  <si>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</si>
  <si>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</si>
  <si>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</si>
  <si>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</si>
  <si>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</si>
  <si>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</si>
  <si>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</si>
  <si>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</si>
  <si>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</si>
  <si>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</si>
  <si>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</si>
  <si>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</si>
  <si>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</si>
  <si>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</si>
  <si>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</si>
  <si>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</si>
  <si>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</si>
  <si>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</si>
  <si>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</si>
  <si>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</si>
  <si>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</si>
  <si>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</si>
  <si>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</si>
  <si>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</si>
  <si>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</si>
  <si>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</si>
  <si>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</si>
  <si>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</si>
  <si>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</si>
  <si>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</si>
  <si>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</si>
  <si>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</si>
  <si>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</si>
  <si>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</si>
  <si>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</si>
  <si>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</si>
  <si>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</si>
  <si>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</si>
  <si>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</si>
  <si>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</si>
  <si>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</si>
  <si>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</si>
  <si>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</si>
  <si>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</si>
  <si>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</si>
  <si>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</si>
  <si>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</si>
  <si>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</si>
  <si>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</si>
  <si>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</si>
  <si>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</si>
  <si>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</si>
  <si>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</si>
  <si>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</si>
  <si>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</si>
  <si>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</si>
  <si>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</si>
  <si>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</si>
  <si>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</si>
  <si>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</si>
  <si>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</si>
  <si>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</si>
  <si>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</si>
  <si>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</si>
  <si>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</si>
  <si>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</si>
  <si>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</si>
  <si>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</si>
  <si>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</si>
  <si>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</si>
  <si>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</si>
  <si>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</si>
  <si>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</si>
  <si>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</si>
  <si>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</si>
  <si>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</si>
  <si>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</si>
  <si>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</si>
  <si>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</si>
  <si>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</si>
  <si>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</si>
  <si>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</si>
  <si>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</si>
  <si>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</si>
  <si>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</si>
  <si>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</si>
  <si>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</si>
  <si>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</si>
  <si>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</si>
  <si>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</si>
  <si>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</si>
  <si>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</si>
  <si>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</si>
  <si>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</si>
  <si>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</si>
  <si>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</si>
  <si>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</si>
  <si>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</si>
  <si>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</si>
  <si>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</si>
  <si>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</si>
  <si>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</si>
  <si>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</si>
  <si>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</si>
  <si>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</si>
  <si>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</si>
  <si>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</si>
  <si>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</si>
  <si>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</si>
  <si>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</si>
  <si>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</si>
  <si>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</si>
  <si>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</si>
  <si>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</si>
  <si>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</si>
  <si>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</si>
  <si>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</si>
  <si>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</si>
  <si>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</si>
  <si>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</si>
  <si>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</si>
  <si>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</si>
  <si>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</si>
  <si>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</si>
  <si>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</si>
  <si>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</si>
  <si>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</si>
  <si>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</si>
  <si>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</si>
  <si>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</si>
  <si>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</si>
  <si>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</si>
  <si>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</si>
  <si>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</si>
  <si>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</si>
  <si>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</si>
  <si>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</si>
  <si>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</si>
  <si>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</si>
  <si>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</si>
  <si>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</si>
  <si>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</si>
  <si>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</si>
  <si>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</si>
  <si>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</si>
  <si>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</si>
  <si>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</si>
  <si>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</si>
  <si>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</si>
  <si>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</si>
  <si>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</si>
  <si>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</si>
  <si>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</si>
  <si>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</si>
  <si>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</si>
  <si>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</si>
  <si>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</si>
  <si>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</si>
  <si>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</si>
  <si>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</si>
  <si>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</si>
  <si>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</si>
  <si>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</si>
  <si>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</si>
  <si>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</si>
  <si>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</si>
  <si>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</si>
  <si>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</si>
  <si>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</si>
  <si>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</si>
  <si>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</si>
  <si>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</si>
  <si>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</si>
  <si>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</si>
  <si>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</si>
  <si>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</si>
  <si>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</si>
  <si>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</si>
  <si>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</si>
  <si>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</si>
  <si>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</si>
  <si>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</si>
  <si>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</si>
  <si>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</si>
  <si>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</si>
  <si>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</si>
  <si>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</si>
  <si>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</si>
  <si>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</si>
  <si>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</si>
  <si>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</si>
  <si>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</si>
  <si>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</si>
  <si>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</si>
  <si>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</si>
  <si>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</si>
  <si>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</si>
  <si>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</si>
  <si>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</si>
  <si>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</si>
  <si>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</si>
  <si>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</si>
  <si>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</si>
  <si>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</si>
  <si>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</si>
  <si>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</si>
  <si>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</si>
  <si>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</si>
  <si>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</si>
  <si>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</si>
  <si>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</si>
  <si>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</si>
  <si>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</si>
  <si>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</si>
  <si>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</si>
  <si>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</si>
  <si>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</si>
  <si>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</si>
  <si>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</si>
  <si>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</si>
  <si>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</si>
  <si>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</si>
  <si>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</si>
  <si>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</si>
  <si>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</si>
  <si>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</si>
  <si>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</si>
  <si>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</si>
  <si>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</si>
  <si>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</si>
  <si>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</si>
  <si>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</si>
  <si>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</si>
  <si>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</si>
  <si>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</si>
  <si>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</si>
  <si>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</si>
  <si>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</si>
  <si>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</si>
  <si>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</si>
  <si>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</si>
  <si>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</si>
  <si>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</si>
  <si>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</si>
  <si>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</si>
  <si>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</si>
  <si>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</si>
  <si>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</si>
  <si>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</si>
  <si>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</si>
  <si>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</si>
  <si>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</si>
  <si>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</si>
  <si>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</si>
  <si>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</si>
  <si>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</si>
  <si>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</si>
  <si>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</si>
  <si>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</si>
  <si>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</si>
  <si>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</si>
  <si>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</si>
  <si>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</si>
  <si>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</si>
  <si>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</si>
  <si>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</si>
  <si>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</si>
  <si>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</si>
  <si>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</si>
  <si>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</si>
  <si>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</si>
  <si>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</si>
  <si>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</si>
  <si>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</si>
  <si>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</si>
  <si>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</si>
  <si>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</si>
  <si>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</si>
  <si>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</si>
  <si>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</si>
  <si>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</si>
  <si>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</si>
  <si>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</si>
  <si>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</si>
  <si>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</si>
  <si>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</si>
  <si>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</si>
  <si>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</si>
  <si>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</si>
  <si>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</si>
  <si>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</si>
  <si>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</si>
  <si>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</si>
  <si>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</si>
  <si>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</si>
  <si>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</si>
  <si>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</si>
  <si>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</si>
  <si>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</si>
  <si>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</si>
  <si>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</si>
  <si>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</si>
  <si>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</si>
  <si>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</si>
  <si>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</si>
  <si>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</si>
  <si>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</si>
  <si>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</si>
  <si>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</si>
  <si>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</si>
  <si>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</si>
  <si>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</si>
  <si>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</si>
  <si>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</si>
  <si>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</si>
  <si>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</si>
  <si>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</si>
  <si>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</si>
  <si>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</si>
  <si>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</si>
  <si>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</si>
  <si>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</si>
  <si>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</si>
  <si>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</si>
  <si>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</si>
  <si>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</si>
  <si>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</si>
  <si>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</si>
  <si>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</si>
  <si>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</si>
  <si>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</si>
  <si>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</si>
  <si>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</si>
  <si>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</si>
  <si>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</si>
  <si>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</si>
  <si>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</si>
  <si>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</si>
  <si>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</si>
  <si>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</si>
  <si>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</si>
  <si>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</si>
  <si>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</si>
  <si>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</si>
  <si>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</si>
  <si>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</si>
  <si>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</si>
  <si>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</si>
  <si>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</si>
  <si>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</si>
  <si>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</si>
  <si>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</si>
  <si>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</si>
  <si>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</si>
  <si>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</si>
  <si>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</si>
  <si>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</si>
  <si>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</si>
  <si>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</si>
  <si>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</si>
  <si>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</si>
  <si>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</si>
  <si>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</si>
  <si>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</si>
  <si>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</si>
  <si>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</si>
  <si>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</si>
  <si>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</si>
  <si>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</si>
  <si>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</si>
  <si>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</si>
  <si>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</si>
  <si>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</si>
  <si>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</si>
  <si>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</si>
  <si>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</si>
  <si>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</si>
  <si>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</si>
  <si>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</si>
  <si>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</si>
  <si>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</si>
  <si>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</si>
  <si>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</si>
  <si>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</si>
  <si>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</si>
  <si>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</si>
  <si>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</si>
  <si>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</si>
  <si>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</si>
  <si>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</si>
  <si>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</si>
  <si>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</si>
  <si>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</si>
  <si>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</si>
  <si>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</si>
  <si>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</si>
  <si>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</si>
  <si>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</si>
  <si>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</si>
  <si>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</si>
  <si>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</si>
  <si>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</si>
  <si>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</si>
  <si>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</si>
  <si>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</si>
  <si>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</si>
  <si>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</si>
  <si>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</si>
  <si>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</si>
  <si>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</si>
  <si>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</si>
  <si>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</si>
  <si>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</si>
  <si>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</si>
  <si>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</si>
  <si>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</si>
  <si>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</si>
  <si>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</si>
  <si>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</si>
  <si>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</si>
  <si>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</si>
  <si>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</si>
  <si>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</si>
  <si>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</si>
  <si>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</si>
  <si>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</si>
  <si>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</si>
  <si>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</si>
  <si>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</si>
  <si>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</si>
  <si>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</si>
  <si>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</si>
  <si>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</si>
  <si>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</si>
  <si>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</si>
  <si>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</si>
  <si>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</si>
  <si>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</si>
  <si>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</si>
  <si>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</si>
  <si>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</si>
  <si>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</si>
  <si>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</si>
  <si>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</si>
  <si>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</si>
  <si>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</si>
  <si>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</si>
  <si>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</si>
  <si>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</si>
  <si>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</si>
  <si>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</si>
  <si>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</si>
  <si>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</si>
  <si>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</si>
  <si>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</si>
  <si>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</si>
  <si>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</si>
  <si>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</si>
  <si>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</si>
  <si>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</si>
  <si>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</si>
  <si>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</si>
  <si>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</si>
  <si>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</si>
  <si>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</si>
  <si>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</si>
  <si>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</si>
  <si>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</si>
  <si>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</si>
  <si>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</si>
  <si>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</si>
  <si>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</si>
  <si>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</si>
  <si>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</si>
  <si>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</si>
  <si>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</si>
  <si>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</si>
  <si>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</si>
  <si>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</si>
  <si>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</si>
  <si>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</si>
  <si>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</si>
  <si>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</si>
  <si>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</si>
  <si>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</si>
  <si>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</si>
  <si>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</si>
  <si>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</si>
  <si>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</si>
  <si>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</si>
  <si>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</si>
  <si>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</si>
  <si>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</si>
  <si>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</si>
  <si>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</si>
  <si>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</si>
  <si>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</si>
  <si>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</si>
  <si>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</si>
  <si>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</si>
  <si>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</si>
  <si>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</si>
  <si>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</si>
  <si>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</si>
  <si>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</si>
  <si>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</si>
  <si>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</si>
  <si>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</si>
  <si>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</si>
  <si>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</si>
  <si>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</si>
  <si>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</si>
  <si>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</si>
  <si>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</si>
  <si>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</si>
  <si>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</si>
  <si>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</si>
  <si>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</si>
  <si>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</si>
  <si>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</si>
  <si>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</si>
  <si>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</si>
  <si>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</si>
  <si>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</si>
  <si>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</si>
  <si>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</si>
  <si>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</si>
  <si>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</si>
  <si>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</si>
  <si>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</si>
  <si>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</si>
  <si>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</si>
  <si>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</si>
  <si>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</si>
  <si>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</si>
  <si>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</si>
  <si>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</si>
  <si>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</si>
  <si>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</si>
  <si>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</si>
  <si>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</si>
  <si>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</si>
  <si>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</si>
  <si>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</si>
  <si>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</si>
  <si>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</si>
  <si>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</si>
  <si>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</si>
  <si>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</si>
  <si>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</si>
  <si>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</si>
  <si>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</si>
  <si>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</si>
  <si>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</si>
  <si>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</si>
  <si>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</si>
  <si>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</si>
  <si>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</si>
  <si>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</si>
  <si>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</si>
  <si>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</si>
  <si>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</si>
  <si>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</si>
  <si>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</si>
  <si>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</si>
  <si>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</si>
  <si>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</si>
  <si>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</si>
  <si>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</si>
  <si>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</si>
  <si>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</si>
  <si>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</si>
  <si>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</si>
  <si>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</si>
  <si>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</si>
  <si>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</si>
  <si>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</si>
  <si>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</si>
  <si>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</si>
  <si>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</si>
  <si>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</si>
  <si>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</si>
  <si>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</si>
  <si>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</si>
  <si>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</si>
  <si>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</si>
  <si>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</si>
  <si>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</si>
  <si>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</si>
  <si>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</si>
  <si>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</si>
  <si>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</si>
  <si>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</si>
  <si>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</si>
  <si>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</si>
  <si>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</si>
  <si>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</si>
  <si>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</si>
  <si>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</si>
  <si>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</si>
  <si>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</si>
  <si>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</si>
  <si>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</si>
  <si>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</si>
  <si>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</si>
  <si>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</si>
  <si>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</si>
  <si>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</si>
  <si>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</si>
  <si>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</si>
  <si>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</si>
  <si>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</si>
  <si>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</si>
  <si>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</si>
  <si>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</si>
  <si>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</si>
  <si>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</si>
  <si>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</si>
  <si>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</si>
  <si>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</si>
  <si>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</si>
  <si>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</si>
  <si>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</si>
  <si>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</si>
  <si>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</si>
  <si>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</si>
  <si>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</si>
  <si>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</si>
  <si>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</si>
  <si>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</si>
  <si>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</si>
  <si>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</si>
  <si>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</si>
  <si>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</si>
  <si>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</si>
  <si>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</si>
  <si>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</si>
  <si>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</si>
  <si>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</si>
  <si>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</si>
  <si>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</si>
  <si>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</si>
  <si>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</si>
  <si>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</si>
  <si>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</si>
  <si>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</si>
  <si>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</si>
  <si>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</si>
  <si>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</si>
  <si>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</si>
  <si>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</si>
  <si>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</si>
  <si>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</si>
  <si>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</si>
  <si>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</si>
  <si>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</si>
  <si>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</si>
  <si>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</si>
  <si>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</si>
  <si>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</si>
  <si>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</si>
  <si>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</si>
  <si>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</si>
  <si>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</si>
  <si>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</si>
  <si>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</si>
  <si>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</si>
  <si>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</si>
  <si>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</si>
  <si>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</si>
  <si>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</si>
  <si>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</si>
  <si>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</si>
  <si>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</si>
  <si>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</si>
  <si>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</si>
  <si>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</si>
  <si>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</si>
  <si>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</si>
  <si>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</si>
  <si>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</si>
  <si>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</si>
  <si>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</si>
  <si>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</si>
  <si>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</si>
  <si>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</si>
  <si>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</si>
  <si>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</si>
  <si>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</si>
  <si>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</si>
  <si>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</si>
  <si>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</si>
  <si>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</si>
  <si>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</si>
  <si>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</si>
  <si>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</si>
  <si>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</si>
  <si>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</si>
  <si>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</si>
  <si>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</si>
  <si>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</si>
  <si>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</si>
  <si>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</si>
  <si>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</si>
  <si>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</si>
  <si>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</si>
  <si>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</si>
  <si>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</si>
  <si>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</si>
  <si>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</si>
  <si>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</si>
  <si>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</si>
  <si>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</si>
  <si>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</si>
  <si>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</si>
  <si>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</si>
  <si>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</si>
  <si>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</si>
  <si>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</si>
  <si>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</si>
  <si>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</si>
  <si>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</si>
  <si>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</si>
  <si>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</si>
  <si>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</si>
  <si>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</si>
  <si>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</si>
  <si>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</si>
  <si>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</si>
  <si>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</si>
  <si>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</si>
  <si>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</si>
  <si>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</si>
  <si>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</si>
  <si>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</si>
  <si>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</si>
  <si>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</si>
  <si>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</si>
  <si>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</si>
  <si>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</si>
  <si>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</si>
  <si>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</si>
  <si>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</si>
  <si>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</si>
  <si>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</si>
  <si>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</si>
  <si>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</si>
  <si>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</si>
  <si>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</si>
  <si>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</si>
  <si>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</si>
  <si>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</si>
  <si>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</si>
  <si>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</si>
  <si>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</si>
  <si>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</si>
  <si>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</si>
  <si>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</si>
  <si>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</si>
  <si>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</si>
  <si>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</si>
  <si>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</si>
  <si>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</si>
  <si>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</si>
  <si>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</si>
  <si>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</si>
  <si>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</si>
  <si>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</si>
  <si>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</si>
  <si>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</si>
  <si>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</si>
  <si>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</si>
  <si>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</si>
  <si>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</si>
  <si>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</si>
  <si>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</si>
  <si>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</si>
  <si>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</si>
  <si>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</si>
  <si>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</si>
  <si>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</si>
  <si>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</si>
  <si>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</si>
  <si>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</si>
  <si>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</si>
  <si>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</si>
  <si>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</si>
  <si>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</si>
  <si>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</si>
  <si>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</si>
  <si>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</si>
  <si>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</si>
  <si>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</si>
  <si>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</si>
  <si>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</si>
  <si>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</si>
  <si>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</si>
  <si>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</si>
  <si>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</si>
  <si>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</si>
  <si>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</si>
  <si>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</si>
  <si>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</si>
  <si>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</si>
  <si>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</si>
  <si>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</si>
  <si>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</si>
  <si>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</si>
  <si>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</si>
  <si>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</si>
  <si>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</si>
  <si>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</si>
  <si>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</si>
  <si>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</si>
  <si>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</si>
  <si>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</si>
  <si>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</si>
  <si>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</si>
  <si>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</si>
  <si>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</si>
  <si>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</si>
  <si>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</si>
  <si>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</si>
  <si>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</si>
  <si>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</si>
  <si>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</si>
  <si>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</si>
  <si>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</si>
  <si>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</si>
  <si>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</si>
  <si>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</si>
  <si>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</si>
  <si>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</si>
  <si>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</si>
  <si>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</si>
  <si>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</si>
  <si>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</si>
  <si>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</si>
  <si>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</si>
  <si>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</si>
  <si>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</si>
  <si>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</si>
  <si>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</si>
  <si>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</si>
  <si>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</si>
  <si>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</si>
  <si>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</si>
  <si>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</si>
  <si>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</si>
  <si>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</si>
  <si>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</si>
  <si>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</si>
  <si>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</si>
  <si>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</si>
  <si>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</si>
  <si>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</si>
  <si>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</si>
  <si>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</si>
  <si>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</si>
  <si>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</si>
  <si>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</si>
  <si>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</si>
  <si>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</si>
  <si>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</si>
  <si>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</si>
  <si>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</si>
  <si>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</si>
  <si>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</si>
  <si>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</si>
  <si>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</si>
  <si>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</si>
  <si>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</si>
  <si>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</si>
  <si>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</si>
  <si>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</si>
  <si>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</si>
  <si>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</si>
  <si>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</si>
  <si>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</si>
  <si>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</si>
  <si>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</si>
  <si>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</si>
  <si>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</si>
  <si>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</si>
  <si>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</si>
  <si>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</si>
  <si>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</si>
  <si>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</si>
  <si>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</si>
  <si>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</si>
  <si>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</si>
  <si>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</si>
  <si>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</si>
  <si>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</si>
  <si>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</si>
  <si>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</si>
  <si>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</si>
  <si>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</si>
  <si>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</si>
  <si>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</si>
  <si>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</si>
  <si>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</si>
  <si>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</si>
  <si>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</si>
  <si>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</si>
  <si>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</si>
  <si>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</si>
  <si>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</si>
  <si>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</si>
  <si>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</si>
  <si>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</si>
  <si>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</si>
  <si>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</si>
  <si>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</si>
  <si>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</si>
  <si>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</si>
  <si>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</si>
  <si>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</si>
  <si>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</si>
  <si>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</si>
  <si>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</si>
  <si>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</si>
  <si>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</si>
  <si>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</si>
  <si>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</si>
  <si>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</si>
  <si>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</si>
  <si>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</si>
  <si>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</si>
  <si>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</si>
  <si>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</si>
  <si>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</si>
  <si>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</si>
  <si>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</si>
  <si>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</si>
  <si>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</si>
  <si>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</si>
  <si>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</si>
  <si>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</si>
  <si>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</si>
  <si>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</si>
  <si>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</si>
  <si>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</si>
  <si>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</si>
  <si>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</si>
  <si>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</si>
  <si>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</si>
  <si>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</si>
  <si>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</si>
  <si>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</si>
  <si>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</si>
  <si>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</si>
  <si>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</si>
  <si>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</si>
  <si>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</si>
  <si>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</si>
  <si>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</si>
  <si>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</si>
  <si>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</si>
  <si>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</si>
  <si>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</si>
  <si>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</si>
  <si>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</si>
  <si>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</si>
  <si>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</si>
  <si>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</si>
  <si>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</si>
  <si>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</si>
  <si>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</si>
  <si>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</si>
  <si>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</si>
  <si>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</si>
  <si>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</si>
  <si>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</si>
  <si>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</si>
  <si>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</si>
  <si>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</si>
  <si>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</si>
  <si>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</si>
  <si>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</si>
  <si>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</si>
  <si>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</si>
  <si>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</si>
  <si>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</si>
  <si>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</si>
  <si>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</si>
  <si>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</si>
  <si>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</si>
  <si>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</si>
  <si>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</si>
  <si>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</si>
  <si>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</si>
  <si>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</si>
  <si>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</si>
  <si>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</si>
  <si>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</si>
  <si>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</si>
  <si>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</si>
  <si>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</si>
  <si>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</si>
  <si>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</si>
  <si>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</si>
  <si>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</si>
  <si>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</si>
  <si>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</si>
  <si>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</si>
  <si>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</si>
  <si>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</si>
  <si>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</si>
  <si>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</si>
  <si>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</si>
  <si>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</si>
  <si>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</si>
  <si>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</si>
  <si>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</si>
  <si>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</si>
  <si>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</si>
  <si>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</si>
  <si>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</si>
  <si>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</si>
  <si>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</si>
  <si>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</si>
  <si>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</si>
  <si>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</si>
  <si>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</si>
  <si>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</si>
  <si>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</si>
  <si>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</si>
  <si>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</si>
  <si>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</si>
  <si>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</si>
  <si>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</si>
  <si>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</si>
  <si>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</si>
  <si>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</si>
  <si>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</si>
  <si>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</si>
  <si>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</si>
  <si>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</si>
  <si>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</si>
  <si>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</si>
  <si>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</si>
  <si>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</si>
  <si>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</si>
  <si>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</si>
  <si>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</si>
  <si>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</si>
  <si>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</si>
  <si>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</si>
  <si>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</si>
  <si>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</si>
  <si>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</si>
  <si>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</si>
  <si>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</si>
  <si>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</si>
  <si>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</si>
  <si>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</si>
  <si>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</si>
  <si>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</si>
  <si>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</si>
  <si>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</si>
  <si>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</si>
  <si>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</si>
  <si>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</si>
  <si>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</si>
  <si>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</si>
  <si>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</si>
  <si>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</si>
  <si>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</si>
  <si>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</si>
  <si>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</si>
  <si>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</si>
  <si>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</si>
  <si>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</si>
  <si>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</si>
  <si>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</si>
  <si>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</si>
  <si>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</si>
  <si>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</si>
  <si>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</si>
  <si>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</si>
  <si>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</si>
  <si>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</si>
  <si>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</si>
  <si>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</si>
  <si>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</si>
  <si>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</si>
  <si>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</si>
  <si>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</si>
  <si>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</si>
  <si>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</si>
  <si>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</si>
  <si>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</si>
  <si>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</si>
  <si>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</si>
  <si>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</si>
  <si>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</si>
  <si>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</si>
  <si>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</si>
  <si>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</si>
  <si>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</si>
  <si>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</si>
  <si>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</si>
  <si>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</si>
  <si>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</si>
  <si>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</si>
  <si>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</si>
  <si>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</si>
  <si>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</si>
  <si>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</si>
  <si>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</si>
  <si>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</si>
  <si>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</si>
  <si>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</si>
  <si>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</si>
  <si>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</si>
  <si>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</si>
  <si>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</si>
  <si>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</si>
  <si>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</si>
  <si>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</si>
  <si>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</si>
  <si>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</si>
  <si>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</si>
  <si>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</si>
  <si>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</si>
  <si>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</si>
  <si>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</si>
  <si>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</si>
  <si>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</si>
  <si>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</si>
  <si>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</si>
  <si>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</si>
  <si>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</si>
  <si>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</si>
  <si>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</si>
  <si>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</si>
  <si>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</si>
  <si>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</si>
  <si>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</si>
  <si>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</si>
  <si>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</si>
  <si>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</si>
  <si>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</si>
  <si>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</si>
  <si>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</si>
  <si>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</si>
  <si>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</si>
  <si>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</si>
  <si>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</si>
  <si>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</si>
  <si>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</si>
  <si>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</si>
  <si>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</si>
  <si>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</si>
  <si>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</si>
  <si>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</si>
  <si>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</si>
  <si>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</si>
  <si>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</si>
  <si>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</si>
  <si>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</si>
  <si>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</si>
  <si>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</si>
  <si>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</si>
  <si>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</si>
  <si>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</si>
  <si>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</si>
  <si>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</si>
  <si>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</si>
  <si>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</si>
  <si>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</si>
  <si>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</si>
  <si>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</si>
  <si>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</si>
  <si>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</si>
  <si>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</si>
  <si>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</si>
  <si>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</si>
  <si>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</si>
  <si>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</si>
  <si>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</si>
  <si>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</si>
  <si>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</si>
  <si>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</si>
  <si>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</si>
  <si>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</si>
  <si>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</si>
  <si>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</si>
  <si>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</si>
  <si>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</si>
  <si>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</si>
  <si>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</si>
  <si>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</si>
  <si>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</si>
  <si>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</si>
  <si>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</si>
  <si>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</si>
  <si>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</si>
  <si>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</si>
  <si>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</si>
  <si>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</si>
  <si>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</si>
  <si>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</si>
  <si>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</si>
  <si>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</si>
  <si>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</si>
  <si>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</si>
  <si>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</si>
  <si>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</si>
  <si>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</si>
  <si>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</si>
  <si>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</si>
  <si>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</si>
  <si>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</si>
  <si>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</si>
  <si>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</si>
  <si>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</si>
  <si>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</si>
  <si>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</si>
  <si>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</si>
  <si>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</si>
  <si>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</si>
  <si>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</si>
  <si>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</si>
  <si>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</si>
  <si>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</si>
  <si>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</si>
  <si>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</si>
  <si>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</si>
  <si>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</si>
  <si>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</si>
  <si>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</si>
  <si>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</si>
  <si>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</si>
  <si>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</si>
  <si>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</si>
  <si>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</si>
  <si>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</si>
  <si>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</si>
  <si>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</si>
  <si>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</si>
  <si>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</si>
  <si>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</si>
  <si>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</si>
  <si>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</si>
  <si>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</si>
  <si>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</si>
  <si>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</si>
  <si>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</si>
  <si>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</si>
  <si>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</si>
  <si>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</si>
  <si>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</si>
  <si>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</si>
  <si>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</si>
  <si>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</si>
  <si>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</si>
  <si>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</si>
  <si>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</si>
  <si>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</si>
  <si>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</si>
  <si>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</si>
  <si>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</si>
  <si>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</si>
  <si>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</si>
  <si>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</si>
  <si>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</si>
  <si>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</si>
  <si>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</si>
  <si>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</si>
  <si>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</si>
  <si>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</si>
  <si>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</si>
  <si>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</si>
  <si>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</si>
  <si>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</si>
  <si>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</si>
  <si>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</si>
  <si>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</si>
  <si>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</si>
  <si>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</si>
  <si>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</si>
  <si>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</si>
  <si>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</si>
  <si>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</si>
  <si>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</si>
  <si>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</si>
  <si>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</si>
  <si>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</si>
  <si>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</si>
  <si>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</si>
  <si>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</si>
  <si>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</si>
  <si>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</si>
  <si>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</si>
  <si>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</si>
  <si>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</si>
  <si>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</si>
  <si>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</si>
  <si>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</si>
  <si>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</si>
  <si>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</si>
  <si>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</si>
  <si>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</si>
  <si>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</si>
  <si>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</si>
  <si>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</si>
  <si>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</si>
  <si>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</si>
  <si>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</si>
  <si>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</si>
  <si>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</si>
  <si>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</si>
  <si>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</si>
  <si>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</si>
  <si>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</si>
  <si>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</si>
  <si>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</si>
  <si>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</si>
  <si>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</si>
  <si>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</si>
  <si>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</si>
  <si>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</si>
  <si>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</si>
  <si>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</si>
  <si>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</si>
  <si>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</si>
  <si>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</si>
  <si>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</si>
  <si>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</si>
  <si>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</si>
  <si>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</si>
  <si>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</si>
  <si>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</si>
  <si>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</si>
  <si>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</si>
  <si>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</si>
  <si>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</si>
  <si>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</si>
  <si>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</si>
  <si>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</si>
  <si>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</si>
  <si>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</si>
  <si>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</si>
  <si>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</si>
  <si>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</si>
  <si>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</si>
  <si>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</si>
  <si>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</si>
  <si>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</si>
  <si>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</si>
  <si>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</si>
  <si>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</si>
  <si>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</si>
  <si>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</si>
  <si>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</si>
  <si>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</si>
  <si>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</si>
  <si>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</si>
  <si>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</si>
  <si>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</si>
  <si>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</si>
  <si>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</si>
  <si>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</si>
  <si>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</si>
  <si>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</si>
  <si>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</si>
  <si>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</si>
  <si>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</si>
  <si>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</si>
  <si>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</si>
  <si>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</si>
  <si>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</si>
  <si>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</si>
  <si>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</si>
  <si>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</si>
  <si>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</si>
  <si>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</si>
  <si>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</si>
  <si>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</si>
  <si>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</si>
  <si>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</si>
  <si>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</si>
  <si>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</si>
  <si>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</si>
  <si>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</si>
  <si>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</si>
  <si>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</si>
  <si>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</si>
  <si>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</si>
  <si>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</si>
  <si>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</si>
  <si>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</si>
  <si>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</si>
  <si>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</si>
  <si>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</si>
  <si>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</si>
  <si>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</si>
  <si>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</si>
  <si>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</si>
  <si>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</si>
  <si>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</si>
  <si>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</si>
  <si>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</si>
  <si>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</si>
  <si>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</si>
  <si>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</si>
  <si>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</si>
  <si>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</si>
  <si>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</si>
  <si>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</si>
  <si>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</si>
  <si>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</si>
  <si>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</si>
  <si>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</si>
  <si>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</si>
  <si>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</si>
  <si>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</si>
  <si>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</si>
  <si>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</si>
  <si>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</si>
  <si>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</si>
  <si>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</si>
  <si>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</si>
  <si>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</si>
  <si>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</si>
  <si>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</si>
  <si>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</si>
  <si>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</si>
  <si>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</si>
  <si>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</si>
  <si>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</si>
  <si>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</si>
  <si>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</si>
  <si>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</si>
  <si>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</si>
  <si>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</si>
  <si>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</si>
  <si>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</si>
  <si>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</si>
  <si>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</si>
  <si>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</si>
  <si>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</si>
  <si>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</si>
  <si>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</si>
  <si>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</si>
  <si>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</si>
  <si>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</si>
  <si>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</si>
  <si>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</si>
  <si>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</si>
  <si>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</si>
  <si>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</si>
  <si>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</si>
  <si>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</si>
  <si>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</si>
  <si>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</si>
  <si>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</si>
  <si>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</si>
  <si>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</si>
  <si>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</si>
  <si>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</si>
  <si>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</si>
  <si>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</si>
  <si>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</si>
  <si>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</si>
  <si>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</si>
  <si>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</si>
  <si>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</si>
  <si>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</si>
  <si>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</si>
  <si>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</si>
  <si>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</si>
  <si>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</si>
  <si>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</si>
  <si>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</si>
  <si>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</si>
  <si>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</si>
  <si>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</si>
  <si>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</si>
  <si>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</si>
  <si>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</si>
  <si>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</si>
  <si>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</si>
  <si>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</si>
  <si>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</si>
  <si>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</si>
  <si>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</si>
  <si>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</si>
  <si>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</si>
  <si>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</si>
  <si>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</si>
  <si>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</si>
  <si>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</si>
  <si>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</si>
  <si>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</si>
  <si>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</si>
  <si>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</si>
  <si>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</si>
  <si>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</si>
  <si>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</si>
  <si>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</si>
  <si>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</si>
  <si>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</si>
  <si>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</si>
  <si>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</si>
  <si>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</si>
  <si>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</si>
  <si>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</si>
  <si>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</si>
  <si>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</si>
  <si>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</si>
  <si>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</si>
  <si>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</si>
  <si>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</si>
  <si>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</si>
  <si>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</si>
  <si>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</si>
  <si>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</si>
  <si>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</si>
  <si>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</si>
  <si>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</si>
  <si>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</si>
  <si>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</si>
  <si>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</si>
  <si>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</si>
  <si>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</si>
  <si>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</si>
  <si>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</si>
  <si>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</si>
  <si>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</si>
  <si>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</si>
  <si>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</si>
  <si>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</si>
  <si>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</si>
  <si>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</si>
  <si>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</si>
  <si>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</si>
  <si>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</si>
  <si>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</si>
  <si>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</si>
  <si>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</si>
  <si>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</si>
  <si>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</si>
  <si>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</si>
  <si>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</si>
  <si>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</si>
  <si>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</si>
  <si>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</si>
  <si>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</si>
  <si>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</si>
  <si>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</si>
  <si>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</si>
  <si>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</si>
  <si>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</si>
  <si>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</si>
  <si>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</si>
  <si>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</si>
  <si>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</si>
  <si>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</si>
  <si>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</si>
  <si>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</si>
  <si>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</si>
  <si>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</si>
  <si>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</si>
  <si>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</si>
  <si>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</si>
  <si>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</si>
  <si>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</si>
  <si>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</si>
  <si>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</si>
  <si>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</si>
  <si>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</si>
  <si>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</si>
  <si>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</si>
  <si>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</si>
  <si>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</si>
  <si>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</si>
  <si>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</si>
  <si>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</si>
  <si>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</si>
  <si>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</si>
  <si>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</si>
  <si>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</si>
  <si>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</si>
  <si>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</si>
  <si>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</si>
  <si>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</si>
  <si>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</si>
  <si>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</si>
  <si>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</si>
  <si>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</si>
  <si>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</si>
  <si>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</si>
  <si>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</si>
  <si>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</si>
  <si>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</si>
  <si>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</si>
  <si>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</si>
  <si>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</si>
  <si>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</si>
  <si>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</si>
  <si>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</si>
  <si>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</si>
  <si>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</si>
  <si>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</si>
  <si>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</si>
  <si>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</si>
  <si>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</si>
  <si>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</si>
  <si>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</si>
  <si>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</si>
  <si>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</si>
  <si>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</si>
  <si>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</si>
  <si>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</si>
  <si>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</si>
  <si>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</si>
  <si>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</si>
  <si>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</si>
  <si>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</si>
  <si>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</si>
  <si>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</si>
  <si>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</si>
  <si>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</si>
  <si>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</si>
  <si>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</si>
  <si>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</si>
  <si>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</si>
  <si>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</si>
  <si>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</si>
  <si>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</si>
  <si>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</si>
  <si>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</si>
  <si>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</si>
  <si>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</si>
  <si>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</si>
  <si>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</si>
  <si>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</si>
  <si>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</si>
  <si>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</si>
  <si>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</si>
  <si>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</si>
  <si>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</si>
  <si>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</si>
  <si>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</si>
  <si>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</si>
  <si>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</si>
  <si>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</si>
  <si>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</si>
  <si>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</si>
  <si>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</si>
  <si>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</si>
  <si>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</si>
  <si>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</si>
  <si>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</si>
  <si>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</si>
  <si>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</si>
  <si>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</si>
  <si>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</si>
  <si>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</si>
  <si>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</si>
  <si>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</si>
  <si>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</si>
  <si>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</si>
  <si>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</si>
  <si>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</si>
  <si>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</si>
  <si>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</si>
  <si>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</si>
  <si>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</si>
  <si>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</si>
  <si>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</si>
  <si>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</si>
  <si>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</si>
  <si>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</si>
  <si>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</si>
  <si>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</si>
  <si>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</si>
  <si>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</si>
  <si>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</si>
  <si>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</si>
  <si>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</si>
  <si>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</si>
  <si>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</si>
  <si>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</si>
  <si>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</si>
  <si>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</si>
  <si>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</si>
  <si>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</si>
  <si>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</si>
  <si>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</si>
  <si>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</si>
  <si>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</si>
  <si>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</si>
  <si>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</si>
  <si>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</si>
  <si>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</si>
  <si>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</si>
  <si>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</si>
  <si>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</si>
  <si>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</si>
  <si>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</si>
  <si>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</si>
  <si>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</si>
  <si>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</si>
  <si>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</si>
  <si>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</si>
  <si>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</si>
  <si>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</si>
  <si>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</si>
  <si>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</si>
  <si>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</si>
  <si>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</si>
  <si>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</si>
  <si>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</si>
  <si>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</si>
  <si>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</si>
  <si>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</si>
  <si>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</si>
  <si>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</si>
  <si>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</si>
  <si>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</si>
  <si>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</si>
  <si>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</si>
  <si>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</si>
  <si>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</si>
  <si>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</si>
  <si>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</si>
  <si>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</si>
  <si>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</si>
  <si>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</si>
  <si>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</si>
  <si>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</si>
  <si>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</si>
  <si>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</si>
  <si>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</si>
  <si>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</si>
  <si>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</si>
  <si>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</si>
  <si>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</si>
  <si>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</si>
  <si>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</si>
  <si>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</si>
  <si>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</si>
  <si>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</si>
  <si>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</si>
  <si>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</si>
  <si>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</si>
  <si>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</si>
  <si>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</si>
  <si>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</si>
  <si>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</si>
  <si>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</si>
  <si>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</si>
  <si>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</si>
  <si>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</si>
  <si>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</si>
  <si>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</si>
  <si>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</si>
  <si>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</si>
  <si>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</si>
  <si>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</si>
  <si>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</si>
  <si>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</si>
  <si>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</si>
  <si>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</si>
  <si>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</si>
  <si>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</si>
  <si>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</si>
  <si>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</si>
  <si>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</si>
  <si>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</si>
  <si>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</si>
  <si>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</si>
  <si>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</si>
  <si>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</si>
  <si>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</si>
  <si>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</si>
  <si>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</si>
  <si>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</si>
  <si>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</si>
  <si>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</si>
  <si>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</si>
  <si>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</si>
  <si>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</si>
  <si>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</si>
  <si>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</si>
  <si>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</si>
  <si>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</si>
  <si>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</si>
  <si>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</si>
  <si>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</si>
  <si>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</si>
  <si>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</si>
  <si>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</si>
  <si>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</si>
  <si>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</si>
  <si>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</si>
  <si>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</si>
  <si>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</si>
  <si>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</si>
  <si>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</si>
  <si>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</si>
  <si>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</si>
  <si>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</si>
  <si>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</si>
  <si>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</si>
  <si>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</si>
  <si>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</si>
  <si>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</si>
  <si>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</si>
  <si>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</si>
  <si>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</si>
  <si>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</si>
  <si>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</si>
  <si>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</si>
  <si>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</si>
  <si>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</si>
  <si>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</si>
  <si>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</si>
  <si>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</si>
  <si>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</si>
  <si>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</si>
  <si>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</si>
  <si>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</si>
  <si>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</si>
  <si>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</si>
  <si>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</si>
  <si>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</si>
  <si>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</si>
  <si>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</si>
  <si>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</si>
  <si>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</si>
  <si>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</si>
  <si>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</si>
  <si>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</si>
  <si>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</si>
  <si>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</si>
  <si>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</si>
  <si>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</si>
  <si>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</si>
  <si>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</si>
  <si>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</si>
  <si>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</si>
  <si>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</si>
  <si>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</si>
  <si>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</si>
  <si>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</si>
  <si>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</si>
  <si>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</si>
  <si>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</si>
  <si>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</si>
  <si>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</si>
  <si>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</si>
  <si>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</si>
  <si>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</si>
  <si>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</si>
  <si>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</si>
  <si>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</si>
  <si>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</si>
  <si>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</si>
  <si>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</si>
  <si>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</si>
  <si>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</si>
  <si>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</si>
  <si>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</si>
  <si>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</si>
  <si>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</si>
  <si>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</si>
  <si>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</si>
  <si>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</si>
  <si>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</si>
  <si>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</si>
  <si>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</si>
  <si>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</si>
  <si>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</si>
  <si>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</si>
  <si>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</si>
  <si>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</si>
  <si>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</si>
  <si>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</si>
  <si>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</si>
  <si>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</si>
  <si>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</si>
  <si>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</si>
  <si>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</si>
  <si>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</si>
  <si>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</si>
  <si>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</si>
  <si>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</si>
  <si>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</si>
  <si>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</si>
  <si>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</si>
  <si>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</si>
  <si>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</si>
  <si>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</si>
  <si>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</si>
  <si>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</si>
  <si>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</si>
  <si>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</si>
  <si>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</si>
  <si>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</si>
  <si>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</si>
  <si>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</si>
  <si>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</si>
  <si>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</si>
  <si>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</si>
  <si>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</si>
  <si>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</si>
  <si>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</si>
  <si>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</si>
  <si>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</si>
  <si>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</si>
  <si>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</si>
  <si>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</si>
  <si>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</si>
  <si>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</si>
  <si>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</si>
  <si>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</si>
  <si>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</si>
  <si>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</si>
  <si>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</si>
  <si>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</si>
  <si>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</si>
  <si>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</si>
  <si>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</si>
  <si>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</si>
  <si>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</si>
  <si>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</si>
  <si>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</si>
  <si>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</si>
  <si>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</si>
  <si>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</si>
  <si>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</si>
  <si>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</si>
  <si>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</si>
  <si>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</si>
  <si>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</si>
  <si>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</si>
  <si>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</si>
  <si>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</si>
  <si>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</si>
  <si>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</si>
  <si>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</si>
  <si>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</si>
  <si>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</si>
  <si>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</si>
  <si>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</si>
  <si>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</si>
  <si>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</si>
  <si>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</si>
  <si>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</si>
  <si>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</si>
  <si>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</si>
  <si>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</si>
  <si>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</si>
  <si>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</si>
  <si>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</si>
  <si>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</si>
  <si>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</si>
  <si>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</si>
  <si>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</si>
  <si>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</si>
  <si>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</si>
  <si>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</si>
  <si>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</si>
  <si>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</si>
  <si>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</si>
  <si>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</si>
  <si>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</si>
  <si>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</si>
  <si>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</si>
  <si>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</si>
  <si>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</si>
  <si>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</si>
  <si>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</si>
  <si>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</si>
  <si>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</si>
  <si>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</si>
  <si>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</si>
  <si>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</si>
  <si>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</si>
  <si>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</si>
  <si>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</si>
  <si>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</si>
  <si>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</si>
  <si>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</si>
  <si>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</si>
  <si>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</si>
  <si>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</si>
  <si>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</si>
  <si>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</si>
  <si>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</si>
  <si>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</si>
  <si>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</si>
  <si>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</si>
  <si>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</si>
  <si>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</si>
  <si>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</si>
  <si>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</si>
  <si>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</si>
  <si>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</si>
  <si>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</si>
  <si>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</si>
  <si>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</si>
  <si>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</si>
  <si>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</si>
  <si>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</si>
  <si>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</si>
  <si>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</si>
  <si>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</si>
  <si>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</si>
  <si>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</si>
  <si>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</si>
  <si>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</si>
  <si>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</si>
  <si>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</si>
  <si>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</si>
  <si>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</si>
  <si>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</si>
  <si>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</si>
  <si>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</si>
  <si>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</si>
  <si>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</si>
  <si>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</si>
  <si>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</si>
  <si>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</si>
  <si>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</si>
  <si>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</si>
  <si>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</si>
  <si>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</si>
  <si>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</si>
  <si>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</si>
  <si>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</si>
  <si>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</si>
  <si>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</si>
  <si>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</si>
  <si>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</si>
  <si>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</si>
  <si>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</si>
  <si>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</si>
  <si>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</si>
  <si>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</si>
  <si>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</si>
  <si>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</si>
  <si>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</si>
  <si>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</si>
  <si>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</si>
  <si>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</si>
  <si>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</si>
  <si>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</si>
  <si>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</si>
  <si>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</si>
  <si>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</si>
  <si>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</si>
  <si>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</si>
  <si>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</si>
  <si>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</si>
  <si>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</si>
  <si>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</si>
  <si>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</si>
  <si>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</si>
  <si>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</si>
  <si>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</si>
  <si>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</si>
  <si>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</si>
  <si>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</si>
  <si>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</si>
  <si>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</si>
  <si>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</si>
  <si>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</si>
  <si>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</si>
  <si>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</si>
  <si>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</si>
  <si>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</si>
  <si>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</si>
  <si>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</si>
  <si>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</si>
  <si>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</si>
  <si>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</si>
  <si>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</si>
  <si>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</si>
  <si>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</si>
  <si>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</si>
  <si>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</si>
  <si>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</si>
  <si>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</si>
  <si>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</si>
  <si>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</si>
  <si>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</si>
  <si>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</si>
  <si>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</si>
  <si>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</si>
  <si>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</si>
  <si>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</si>
  <si>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</si>
  <si>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</si>
  <si>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</si>
  <si>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</si>
  <si>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</si>
  <si>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</si>
  <si>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</si>
  <si>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</si>
  <si>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</si>
  <si>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</si>
  <si>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</si>
  <si>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</si>
  <si>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</si>
  <si>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</si>
  <si>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</si>
  <si>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</si>
  <si>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</si>
  <si>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</si>
  <si>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</si>
  <si>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</si>
  <si>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</si>
  <si>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</si>
  <si>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</si>
  <si>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</si>
  <si>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</si>
  <si>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</si>
  <si>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</si>
  <si>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</si>
  <si>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</si>
  <si>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</si>
  <si>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</si>
  <si>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</si>
  <si>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</si>
  <si>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</si>
  <si>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</si>
  <si>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</si>
  <si>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</si>
  <si>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</si>
  <si>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</si>
  <si>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</si>
  <si>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</si>
  <si>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</si>
  <si>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</si>
  <si>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</si>
  <si>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</si>
  <si>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</si>
  <si>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</si>
  <si>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</si>
  <si>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</si>
  <si>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</si>
  <si>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</si>
  <si>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</si>
  <si>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</si>
  <si>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</si>
  <si>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</si>
  <si>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</si>
  <si>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</si>
  <si>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</si>
  <si>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</si>
  <si>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</si>
  <si>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</si>
  <si>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</si>
  <si>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</si>
  <si>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</si>
  <si>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</si>
  <si>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</si>
  <si>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</si>
  <si>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</si>
  <si>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</si>
  <si>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</si>
  <si>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</si>
  <si>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</si>
  <si>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</si>
  <si>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</si>
  <si>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</si>
  <si>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</si>
  <si>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</si>
  <si>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</si>
  <si>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</si>
  <si>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</si>
  <si>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</si>
  <si>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</si>
  <si>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</si>
  <si>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</si>
  <si>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</si>
  <si>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</si>
  <si>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</si>
  <si>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</si>
  <si>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</si>
  <si>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</si>
  <si>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</si>
  <si>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</si>
  <si>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</si>
  <si>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</si>
  <si>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</si>
  <si>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</si>
  <si>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</si>
  <si>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</si>
  <si>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</si>
  <si>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</si>
  <si>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</si>
  <si>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</si>
  <si>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</si>
  <si>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</si>
  <si>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</si>
  <si>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</si>
  <si>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</si>
  <si>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</si>
  <si>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</si>
  <si>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</si>
  <si>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</si>
  <si>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</si>
  <si>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</si>
  <si>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</si>
  <si>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</si>
  <si>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</si>
  <si>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</si>
  <si>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</si>
  <si>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</si>
  <si>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</si>
  <si>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</si>
  <si>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</si>
  <si>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</si>
  <si>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</si>
  <si>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</si>
  <si>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</si>
  <si>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</si>
  <si>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</si>
  <si>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</si>
  <si>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</si>
  <si>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</si>
  <si>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</si>
  <si>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</si>
  <si>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</si>
  <si>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</si>
  <si>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</si>
  <si>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</si>
  <si>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</si>
  <si>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</si>
  <si>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</si>
  <si>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</si>
  <si>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</si>
  <si>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</si>
  <si>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</si>
  <si>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</si>
  <si>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</si>
  <si>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</si>
  <si>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</si>
  <si>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</si>
  <si>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</si>
  <si>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</si>
  <si>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</si>
  <si>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</si>
  <si>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</si>
  <si>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</si>
  <si>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</si>
  <si>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</si>
  <si>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</si>
  <si>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</si>
  <si>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</si>
  <si>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</si>
  <si>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</si>
  <si>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</si>
  <si>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</si>
  <si>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</si>
  <si>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</si>
  <si>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</si>
  <si>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</si>
  <si>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</si>
  <si>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</si>
  <si>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</si>
  <si>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</si>
  <si>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</si>
  <si>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</si>
  <si>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</si>
  <si>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</si>
  <si>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</si>
  <si>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</si>
  <si>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</si>
  <si>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</si>
  <si>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</si>
  <si>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</si>
  <si>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</si>
  <si>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</si>
  <si>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</si>
  <si>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</si>
  <si>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</si>
  <si>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</si>
  <si>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</si>
  <si>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</si>
  <si>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</si>
  <si>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</si>
  <si>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</si>
  <si>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</si>
  <si>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</si>
  <si>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</si>
  <si>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</si>
  <si>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</si>
  <si>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</si>
  <si>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</si>
  <si>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</si>
  <si>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</si>
  <si>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</si>
  <si>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</si>
  <si>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</si>
  <si>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</si>
  <si>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</si>
  <si>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</si>
  <si>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</si>
  <si>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</si>
  <si>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</si>
  <si>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</si>
  <si>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</si>
  <si>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</si>
  <si>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</si>
  <si>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</si>
  <si>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</si>
  <si>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</si>
  <si>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</si>
  <si>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</si>
  <si>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</si>
  <si>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</si>
  <si>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</si>
  <si>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</si>
  <si>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</si>
  <si>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</si>
  <si>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</si>
  <si>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</si>
  <si>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</si>
  <si>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</si>
  <si>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</si>
  <si>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</si>
  <si>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</si>
  <si>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</si>
  <si>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</si>
  <si>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</si>
  <si>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</si>
  <si>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</si>
  <si>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</si>
  <si>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</si>
  <si>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</si>
  <si>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</si>
  <si>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</si>
  <si>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</si>
  <si>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</si>
  <si>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</si>
  <si>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</si>
  <si>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</si>
  <si>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</si>
  <si>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</si>
  <si>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</si>
  <si>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</si>
  <si>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</si>
  <si>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</si>
  <si>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</si>
  <si>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</si>
  <si>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</si>
  <si>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</si>
  <si>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</si>
  <si>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</si>
  <si>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</si>
  <si>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</si>
  <si>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</si>
  <si>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</si>
  <si>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</si>
  <si>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</si>
  <si>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</si>
  <si>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</si>
  <si>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</si>
  <si>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</si>
  <si>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</si>
  <si>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</si>
  <si>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</si>
  <si>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</si>
  <si>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</si>
  <si>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</si>
  <si>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</si>
  <si>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</si>
  <si>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</si>
  <si>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</si>
  <si>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</si>
  <si>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</si>
  <si>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</si>
  <si>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</si>
  <si>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</si>
  <si>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</si>
  <si>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</si>
  <si>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</si>
  <si>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</si>
  <si>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</si>
  <si>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</si>
  <si>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</si>
  <si>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</si>
  <si>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</si>
  <si>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</si>
  <si>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</si>
  <si>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</si>
  <si>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</si>
  <si>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</si>
  <si>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</si>
  <si>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</si>
  <si>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</si>
  <si>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</si>
  <si>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</si>
  <si>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</si>
  <si>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</si>
  <si>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</si>
  <si>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</si>
  <si>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</si>
  <si>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</si>
  <si>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</si>
  <si>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</si>
  <si>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</si>
  <si>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</si>
  <si>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</si>
  <si>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</si>
  <si>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</si>
  <si>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</si>
  <si>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</si>
  <si>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</si>
  <si>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</si>
  <si>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</si>
  <si>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</si>
  <si>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</si>
  <si>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</si>
  <si>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</si>
  <si>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</si>
  <si>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</si>
  <si>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</si>
  <si>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</si>
  <si>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</si>
  <si>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</si>
  <si>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</si>
  <si>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</si>
  <si>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</si>
  <si>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</si>
  <si>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</si>
  <si>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</si>
  <si>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</si>
  <si>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</si>
  <si>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</si>
  <si>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</si>
  <si>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</si>
  <si>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</si>
  <si>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</si>
  <si>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</si>
  <si>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</si>
  <si>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</si>
  <si>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</si>
  <si>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</si>
  <si>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</si>
  <si>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</si>
  <si>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</si>
  <si>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</si>
  <si>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</si>
  <si>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</si>
  <si>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</si>
  <si>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</si>
  <si>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</si>
  <si>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</si>
  <si>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</si>
  <si>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</si>
  <si>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</si>
  <si>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</si>
  <si>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</si>
  <si>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</si>
  <si>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</si>
  <si>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</si>
  <si>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</si>
  <si>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</si>
  <si>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</si>
  <si>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</si>
  <si>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</si>
  <si>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</si>
  <si>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</si>
  <si>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</si>
  <si>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</si>
  <si>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</si>
  <si>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</si>
  <si>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</si>
  <si>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</si>
  <si>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</si>
  <si>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</si>
  <si>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</si>
  <si>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</si>
  <si>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</si>
  <si>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</si>
  <si>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</si>
  <si>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</si>
  <si>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</si>
  <si>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</si>
  <si>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</si>
  <si>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</si>
  <si>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</si>
  <si>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</si>
  <si>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</si>
  <si>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</si>
  <si>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</si>
  <si>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</si>
  <si>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</si>
  <si>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</si>
  <si>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</si>
  <si>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</si>
  <si>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</si>
  <si>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</si>
  <si>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</si>
  <si>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</si>
  <si>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</si>
  <si>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</si>
  <si>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</si>
  <si>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</si>
  <si>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</si>
  <si>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</si>
  <si>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</si>
  <si>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</si>
  <si>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</si>
  <si>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</si>
  <si>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</si>
  <si>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</si>
  <si>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</si>
  <si>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</si>
  <si>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</si>
  <si>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</si>
  <si>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</si>
  <si>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</si>
  <si>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</si>
  <si>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</si>
  <si>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</si>
  <si>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</si>
  <si>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</si>
  <si>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</si>
  <si>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</si>
  <si>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</si>
  <si>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</si>
  <si>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</si>
  <si>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</si>
  <si>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</si>
  <si>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</si>
  <si>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</si>
  <si>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</si>
  <si>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</si>
  <si>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</si>
  <si>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</si>
  <si>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</si>
  <si>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</si>
  <si>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</si>
  <si>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</si>
  <si>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</si>
  <si>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</si>
  <si>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</si>
  <si>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</si>
  <si>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</si>
  <si>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</si>
  <si>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</si>
  <si>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</si>
  <si>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</si>
  <si>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</si>
  <si>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</si>
  <si>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</si>
  <si>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</si>
  <si>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</si>
  <si>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</si>
  <si>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</si>
  <si>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</si>
  <si>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</si>
  <si>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</si>
  <si>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</si>
  <si>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</si>
  <si>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</si>
  <si>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</si>
  <si>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</si>
  <si>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</si>
  <si>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</si>
  <si>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</si>
  <si>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</si>
  <si>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</si>
  <si>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</si>
  <si>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</si>
  <si>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</si>
  <si>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</si>
  <si>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</si>
  <si>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</si>
  <si>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</si>
  <si>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</si>
  <si>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</si>
  <si>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</si>
  <si>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</si>
  <si>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</si>
  <si>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</si>
  <si>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</si>
  <si>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</si>
  <si>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</si>
  <si>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</si>
  <si>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</si>
  <si>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</si>
  <si>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</si>
  <si>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</si>
  <si>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</si>
  <si>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</si>
  <si>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</si>
  <si>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</si>
  <si>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</si>
  <si>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</si>
  <si>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</si>
  <si>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</si>
  <si>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</si>
  <si>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</si>
  <si>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</si>
  <si>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</si>
  <si>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</si>
  <si>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</si>
  <si>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</si>
  <si>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</si>
  <si>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</si>
  <si>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</si>
  <si>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</si>
  <si>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</si>
  <si>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</si>
  <si>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</si>
  <si>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</si>
  <si>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</si>
  <si>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</si>
  <si>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</si>
  <si>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</si>
  <si>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</si>
  <si>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</si>
  <si>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</si>
  <si>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</si>
  <si>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</si>
  <si>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</si>
  <si>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</si>
  <si>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</si>
  <si>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</si>
  <si>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</si>
  <si>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</si>
  <si>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</si>
  <si>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</si>
  <si>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</si>
  <si>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</si>
  <si>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</si>
  <si>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</si>
  <si>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</si>
  <si>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</si>
  <si>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</si>
  <si>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</si>
  <si>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</si>
  <si>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</si>
  <si>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</si>
  <si>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</si>
  <si>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</si>
  <si>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</si>
  <si>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</si>
  <si>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</si>
  <si>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</si>
  <si>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</si>
  <si>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</si>
  <si>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</si>
  <si>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</si>
  <si>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</si>
  <si>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</si>
  <si>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</si>
  <si>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</si>
  <si>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</si>
  <si>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</si>
  <si>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</si>
  <si>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</si>
  <si>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</si>
  <si>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</si>
  <si>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</si>
  <si>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</si>
  <si>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</si>
  <si>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</si>
  <si>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</si>
  <si>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</si>
  <si>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</si>
  <si>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</si>
  <si>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</si>
  <si>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</si>
  <si>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</si>
  <si>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</si>
  <si>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</si>
  <si>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</si>
  <si>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</si>
  <si>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</si>
  <si>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</si>
  <si>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</si>
  <si>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</si>
  <si>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</si>
  <si>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</si>
  <si>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</si>
  <si>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</si>
  <si>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</si>
  <si>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</si>
  <si>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</si>
  <si>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</si>
  <si>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</si>
  <si>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</si>
  <si>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</si>
  <si>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</si>
  <si>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</si>
  <si>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</si>
  <si>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</si>
  <si>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</si>
  <si>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</si>
  <si>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</si>
  <si>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</si>
  <si>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</si>
  <si>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</si>
  <si>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</si>
  <si>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</si>
  <si>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</si>
  <si>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</si>
  <si>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</si>
  <si>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</si>
  <si>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</si>
  <si>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</si>
  <si>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</si>
  <si>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</si>
  <si>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</si>
  <si>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</si>
  <si>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</si>
  <si>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</si>
  <si>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</si>
  <si>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</si>
  <si>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</si>
  <si>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</si>
  <si>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</si>
  <si>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</si>
  <si>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</si>
  <si>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</si>
  <si>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</si>
  <si>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</si>
  <si>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</si>
  <si>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</si>
  <si>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</si>
  <si>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</si>
  <si>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</si>
  <si>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</si>
  <si>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</si>
  <si>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</si>
  <si>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</si>
  <si>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</si>
  <si>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</si>
  <si>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</si>
  <si>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</si>
  <si>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</si>
  <si>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</si>
  <si>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</si>
  <si>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</si>
  <si>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</si>
  <si>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</si>
  <si>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</si>
  <si>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</si>
  <si>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</si>
  <si>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</si>
  <si>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</si>
  <si>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</si>
  <si>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</si>
  <si>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</si>
  <si>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</si>
  <si>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</si>
  <si>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</si>
  <si>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</si>
  <si>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</si>
  <si>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</si>
  <si>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</si>
  <si>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</si>
  <si>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</si>
  <si>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</si>
  <si>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</si>
  <si>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</si>
  <si>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</si>
  <si>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</si>
  <si>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</si>
  <si>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</si>
  <si>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</si>
  <si>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</si>
  <si>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</si>
  <si>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</si>
  <si>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</si>
  <si>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</si>
  <si>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</si>
  <si>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</si>
  <si>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</si>
  <si>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</si>
  <si>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</si>
  <si>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</si>
  <si>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</si>
  <si>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</si>
  <si>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</si>
  <si>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</si>
  <si>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</si>
  <si>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</si>
  <si>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</si>
  <si>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</si>
  <si>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</si>
  <si>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</si>
  <si>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</si>
  <si>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</si>
  <si>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</si>
  <si>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</si>
  <si>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</si>
  <si>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</si>
  <si>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</si>
  <si>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</si>
  <si>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</si>
  <si>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</si>
  <si>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</si>
  <si>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</si>
  <si>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</si>
  <si>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</si>
  <si>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</si>
  <si>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</si>
  <si>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</si>
  <si>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</si>
  <si>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</si>
  <si>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</si>
  <si>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</si>
  <si>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</si>
  <si>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</si>
  <si>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</si>
  <si>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</si>
  <si>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</si>
  <si>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</si>
  <si>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</si>
  <si>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</si>
  <si>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</si>
  <si>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</si>
  <si>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</si>
  <si>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</si>
  <si>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</si>
  <si>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</si>
  <si>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</si>
  <si>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</si>
  <si>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</si>
  <si>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</si>
  <si>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</si>
  <si>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</si>
  <si>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</si>
  <si>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</si>
  <si>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</si>
  <si>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</si>
  <si>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</si>
  <si>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</si>
  <si>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</si>
  <si>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</si>
  <si>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</si>
  <si>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</si>
  <si>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</si>
  <si>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</si>
  <si>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</si>
  <si>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</si>
  <si>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</si>
  <si>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</si>
  <si>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</si>
  <si>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</si>
  <si>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</si>
  <si>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</si>
  <si>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</si>
  <si>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</si>
  <si>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</si>
  <si>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</si>
  <si>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</si>
  <si>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</si>
  <si>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</si>
  <si>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</si>
  <si>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</si>
  <si>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</si>
  <si>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</si>
  <si>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</si>
  <si>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</si>
  <si>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</si>
  <si>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</si>
  <si>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</si>
  <si>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</si>
  <si>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</si>
  <si>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</si>
  <si>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</si>
  <si>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</si>
  <si>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</si>
  <si>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</si>
  <si>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</si>
  <si>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</si>
  <si>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</si>
  <si>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</si>
  <si>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</si>
  <si>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</si>
  <si>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</si>
  <si>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</si>
  <si>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</si>
  <si>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</si>
  <si>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</si>
  <si>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</si>
  <si>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</si>
  <si>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</si>
  <si>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</si>
  <si>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</si>
  <si>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</si>
  <si>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</si>
  <si>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</si>
  <si>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</si>
  <si>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</si>
  <si>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</si>
  <si>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</si>
  <si>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</si>
  <si>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</si>
  <si>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</si>
  <si>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</si>
  <si>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</si>
  <si>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</si>
  <si>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</si>
  <si>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</si>
  <si>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</si>
  <si>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</si>
  <si>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</si>
  <si>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</si>
  <si>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</si>
  <si>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</si>
  <si>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</si>
  <si>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</si>
  <si>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</si>
  <si>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</si>
  <si>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</si>
  <si>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</si>
  <si>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</si>
  <si>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</si>
  <si>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</si>
  <si>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</si>
  <si>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</si>
  <si>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</si>
  <si>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</si>
  <si>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</si>
  <si>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</si>
  <si>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</si>
  <si>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</si>
  <si>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</si>
  <si>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</si>
  <si>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</si>
  <si>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</si>
  <si>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</si>
  <si>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</si>
  <si>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</si>
  <si>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</si>
  <si>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</si>
  <si>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</si>
  <si>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</si>
  <si>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</si>
  <si>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</si>
  <si>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</si>
  <si>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</si>
  <si>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</si>
  <si>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</si>
  <si>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</si>
  <si>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</si>
  <si>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</si>
  <si>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</si>
  <si>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</si>
  <si>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</si>
  <si>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</si>
  <si>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</si>
  <si>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</si>
  <si>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</si>
  <si>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</si>
  <si>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</si>
  <si>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</si>
  <si>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</si>
  <si>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</si>
  <si>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</si>
  <si>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</si>
  <si>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</si>
  <si>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</si>
  <si>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</si>
  <si>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</si>
  <si>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</si>
  <si>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</si>
  <si>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</si>
  <si>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</si>
  <si>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</si>
  <si>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</si>
  <si>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</si>
  <si>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</si>
  <si>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</si>
  <si>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</si>
  <si>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</si>
  <si>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</si>
  <si>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</si>
  <si>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</si>
  <si>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</si>
  <si>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</si>
  <si>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</si>
  <si>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</si>
  <si>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</si>
  <si>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</si>
  <si>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</si>
  <si>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</si>
  <si>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</si>
  <si>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</si>
  <si>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</si>
  <si>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</si>
  <si>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</si>
  <si>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</si>
  <si>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</si>
  <si>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</si>
  <si>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</si>
  <si>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</si>
  <si>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</si>
  <si>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</si>
  <si>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</si>
  <si>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</si>
  <si>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</si>
  <si>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</si>
  <si>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</si>
  <si>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</si>
  <si>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</si>
  <si>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</si>
  <si>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</si>
  <si>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</si>
  <si>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</si>
  <si>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</si>
  <si>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</si>
  <si>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</si>
  <si>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</si>
  <si>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</si>
  <si>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</si>
  <si>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</si>
  <si>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</si>
  <si>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</si>
  <si>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</si>
  <si>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</si>
  <si>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</si>
  <si>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</si>
  <si>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</si>
  <si>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</si>
  <si>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</si>
  <si>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</si>
  <si>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</si>
  <si>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</si>
  <si>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</si>
  <si>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</si>
  <si>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</si>
  <si>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</si>
  <si>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</si>
  <si>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</si>
  <si>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</si>
  <si>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</si>
  <si>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</si>
  <si>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</si>
  <si>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</si>
  <si>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</si>
  <si>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</si>
  <si>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</si>
  <si>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</si>
  <si>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</si>
  <si>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</si>
  <si>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</si>
  <si>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</si>
  <si>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</si>
  <si>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</si>
  <si>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</si>
  <si>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</si>
  <si>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</si>
  <si>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</si>
  <si>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</si>
  <si>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</si>
  <si>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</si>
  <si>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</si>
  <si>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</si>
  <si>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</si>
  <si>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</si>
  <si>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</si>
  <si>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</si>
  <si>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</si>
  <si>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</si>
  <si>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</si>
  <si>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</si>
  <si>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</si>
  <si>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</si>
  <si>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</si>
  <si>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</si>
  <si>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</si>
  <si>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</si>
  <si>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</si>
  <si>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</si>
  <si>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</si>
  <si>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</si>
  <si>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</si>
  <si>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</si>
  <si>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</si>
  <si>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</si>
  <si>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</si>
  <si>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</si>
  <si>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</si>
  <si>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</si>
  <si>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</si>
  <si>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</si>
  <si>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</si>
  <si>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</si>
  <si>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</si>
  <si>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</si>
  <si>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</si>
  <si>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</si>
  <si>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</si>
  <si>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</si>
  <si>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</si>
  <si>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</si>
  <si>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</si>
  <si>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</si>
  <si>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</si>
  <si>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</si>
  <si>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</si>
  <si>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</si>
  <si>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</si>
  <si>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</si>
  <si>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</si>
  <si>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</si>
  <si>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</si>
  <si>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</si>
  <si>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</si>
  <si>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</si>
  <si>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</si>
  <si>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</si>
  <si>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</si>
  <si>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</si>
  <si>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</si>
  <si>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</si>
  <si>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</si>
  <si>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</si>
  <si>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</si>
  <si>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</si>
  <si>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</si>
  <si>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</si>
  <si>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</si>
  <si>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</si>
  <si>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</si>
  <si>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</si>
  <si>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</si>
  <si>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</si>
  <si>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</si>
  <si>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</si>
  <si>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</si>
  <si>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</si>
  <si>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</si>
  <si>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</si>
  <si>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</si>
  <si>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</si>
  <si>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</si>
  <si>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</si>
  <si>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</si>
  <si>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</si>
  <si>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</si>
  <si>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</si>
  <si>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</si>
  <si>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</si>
  <si>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</si>
  <si>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</si>
  <si>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</si>
  <si>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</si>
  <si>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</si>
  <si>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</si>
  <si>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</si>
  <si>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</si>
  <si>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</si>
  <si>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</si>
  <si>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</si>
  <si>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</si>
  <si>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</si>
  <si>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</si>
  <si>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</si>
  <si>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</si>
  <si>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</si>
  <si>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</si>
  <si>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</si>
  <si>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</si>
  <si>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</si>
  <si>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</si>
  <si>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</si>
  <si>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</si>
  <si>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</si>
  <si>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</si>
  <si>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</si>
  <si>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</si>
  <si>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</si>
  <si>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</si>
  <si>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</si>
  <si>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</si>
  <si>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</si>
  <si>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</si>
  <si>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</si>
  <si>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</si>
  <si>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</si>
  <si>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</si>
  <si>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</si>
  <si>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</si>
  <si>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</si>
  <si>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</si>
  <si>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</si>
  <si>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</si>
  <si>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</si>
  <si>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</si>
  <si>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</si>
  <si>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</si>
  <si>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</si>
  <si>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</si>
  <si>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</si>
  <si>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</si>
  <si>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</si>
  <si>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</si>
  <si>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</si>
  <si>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</si>
  <si>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</si>
  <si>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</si>
  <si>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</si>
  <si>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</si>
  <si>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</si>
  <si>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</si>
  <si>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</si>
  <si>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</si>
  <si>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</si>
  <si>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</si>
  <si>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</si>
  <si>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</si>
  <si>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</si>
  <si>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</si>
  <si>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</si>
  <si>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</si>
  <si>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</si>
  <si>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</si>
  <si>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</si>
  <si>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</si>
  <si>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</si>
  <si>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</si>
  <si>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</si>
  <si>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</si>
  <si>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</si>
  <si>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</si>
  <si>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</si>
  <si>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</si>
  <si>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</si>
  <si>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</si>
  <si>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</si>
  <si>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</si>
  <si>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</si>
  <si>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</si>
  <si>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</si>
  <si>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</si>
  <si>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</si>
  <si>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</si>
  <si>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</si>
  <si>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</si>
  <si>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</si>
  <si>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</si>
  <si>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</si>
  <si>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</si>
  <si>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</si>
  <si>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</si>
  <si>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</si>
  <si>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</si>
  <si>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</si>
  <si>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</si>
  <si>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</si>
  <si>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</si>
  <si>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</si>
  <si>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</si>
  <si>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</si>
  <si>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</si>
  <si>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</si>
  <si>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</si>
  <si>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</si>
  <si>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</si>
  <si>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</si>
  <si>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</si>
  <si>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</si>
  <si>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</si>
  <si>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</si>
  <si>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</si>
  <si>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</si>
  <si>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</si>
  <si>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</si>
  <si>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</si>
  <si>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</si>
  <si>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</si>
  <si>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</si>
  <si>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</si>
  <si>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</si>
  <si>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</si>
  <si>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</si>
  <si>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</si>
  <si>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</si>
  <si>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</si>
  <si>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</si>
  <si>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</si>
  <si>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</si>
  <si>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</si>
  <si>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</si>
  <si>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</si>
  <si>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</si>
  <si>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</si>
  <si>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</si>
  <si>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</si>
  <si>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</si>
  <si>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</si>
  <si>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</si>
  <si>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</si>
  <si>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</si>
  <si>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</si>
  <si>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</si>
  <si>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</si>
  <si>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</si>
  <si>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</si>
  <si>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</si>
  <si>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</si>
  <si>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</si>
  <si>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</si>
  <si>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</si>
  <si>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</si>
  <si>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</si>
  <si>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</si>
  <si>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</si>
  <si>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</si>
  <si>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</si>
  <si>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</si>
  <si>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</si>
  <si>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</si>
  <si>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</si>
  <si>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</si>
  <si>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</si>
  <si>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</si>
  <si>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</si>
  <si>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</si>
  <si>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</si>
  <si>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</si>
  <si>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</si>
  <si>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</si>
  <si>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</si>
  <si>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</si>
  <si>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</si>
  <si>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</si>
  <si>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</si>
  <si>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</si>
  <si>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</si>
  <si>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</si>
  <si>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</si>
  <si>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</si>
  <si>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</si>
  <si>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</si>
  <si>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</si>
  <si>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</si>
  <si>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</si>
  <si>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</si>
  <si>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</si>
  <si>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</si>
  <si>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</si>
  <si>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</si>
  <si>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</si>
  <si>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</si>
  <si>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</si>
  <si>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</si>
  <si>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</si>
  <si>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</si>
  <si>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</si>
  <si>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</si>
  <si>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</si>
  <si>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</si>
  <si>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</si>
  <si>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</si>
  <si>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</si>
  <si>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</si>
  <si>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</si>
  <si>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</si>
  <si>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</si>
  <si>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</si>
  <si>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</si>
  <si>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</si>
  <si>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</si>
  <si>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</si>
  <si>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</si>
  <si>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</si>
  <si>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</si>
  <si>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</si>
  <si>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</si>
  <si>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</si>
  <si>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</si>
  <si>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</si>
  <si>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</si>
  <si>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</si>
  <si>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</si>
  <si>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</si>
  <si>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</si>
  <si>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</si>
  <si>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</si>
  <si>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</si>
  <si>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</si>
  <si>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</si>
  <si>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</si>
  <si>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</si>
  <si>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</si>
  <si>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</si>
  <si>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</si>
  <si>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</si>
  <si>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</si>
  <si>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</si>
  <si>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</si>
  <si>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</si>
  <si>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</si>
  <si>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</si>
  <si>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</si>
  <si>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</si>
  <si>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</si>
  <si>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</si>
  <si>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</si>
  <si>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</si>
  <si>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</si>
  <si>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</si>
  <si>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</si>
  <si>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</si>
  <si>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</si>
  <si>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</si>
  <si>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</si>
  <si>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</si>
  <si>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</si>
  <si>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</si>
  <si>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</si>
  <si>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</si>
  <si>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</si>
  <si>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</si>
  <si>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</si>
  <si>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</si>
  <si>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</si>
  <si>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</si>
  <si>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</si>
  <si>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</si>
  <si>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</si>
  <si>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</si>
  <si>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</si>
  <si>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</si>
  <si>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</si>
  <si>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</si>
  <si>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</si>
  <si>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</si>
  <si>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</si>
  <si>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</si>
  <si>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</si>
  <si>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</si>
  <si>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</si>
  <si>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</si>
  <si>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</si>
  <si>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</si>
  <si>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</si>
  <si>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</si>
  <si>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</si>
  <si>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</si>
  <si>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</si>
  <si>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</si>
  <si>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</si>
  <si>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</si>
  <si>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</si>
  <si>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</si>
  <si>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</si>
  <si>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</si>
  <si>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</si>
  <si>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</si>
  <si>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</si>
  <si>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</si>
  <si>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</si>
  <si>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</si>
  <si>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</si>
  <si>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</si>
  <si>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</si>
  <si>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</si>
  <si>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</si>
  <si>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</si>
  <si>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</si>
  <si>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</si>
  <si>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</si>
  <si>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</si>
  <si>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</si>
  <si>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</si>
  <si>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</si>
  <si>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</si>
  <si>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</si>
  <si>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</si>
  <si>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</si>
  <si>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</si>
  <si>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</si>
  <si>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</si>
  <si>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</si>
  <si>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</si>
  <si>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</si>
  <si>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</si>
  <si>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</si>
  <si>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</si>
  <si>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</si>
  <si>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</si>
  <si>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</si>
  <si>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</si>
  <si>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</si>
  <si>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</si>
  <si>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</si>
  <si>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</si>
  <si>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</si>
  <si>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</si>
  <si>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</si>
  <si>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</si>
  <si>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</si>
  <si>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</si>
  <si>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</si>
  <si>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</si>
  <si>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</si>
  <si>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</si>
  <si>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</si>
  <si>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</si>
  <si>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</si>
  <si>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</si>
  <si>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</si>
  <si>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</si>
  <si>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</si>
  <si>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</si>
  <si>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</si>
  <si>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</si>
  <si>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</si>
  <si>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</si>
  <si>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</si>
  <si>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</si>
  <si>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</si>
  <si>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</si>
  <si>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</si>
  <si>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</si>
  <si>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</si>
  <si>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</si>
  <si>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</si>
  <si>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</si>
  <si>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</si>
  <si>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</si>
  <si>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</si>
  <si>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</si>
  <si>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</si>
  <si>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</si>
  <si>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</si>
  <si>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</si>
  <si>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</si>
  <si>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</si>
  <si>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</si>
  <si>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</si>
  <si>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</si>
  <si>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</si>
  <si>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</si>
  <si>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</si>
  <si>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</si>
  <si>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</si>
  <si>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</si>
  <si>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</si>
  <si>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</si>
  <si>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</si>
  <si>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</si>
  <si>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</si>
  <si>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</si>
  <si>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</si>
  <si>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</si>
  <si>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</si>
  <si>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</si>
  <si>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</si>
  <si>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</si>
  <si>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</si>
  <si>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</si>
  <si>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</si>
  <si>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</si>
  <si>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</si>
  <si>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</si>
  <si>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</si>
  <si>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</si>
  <si>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</si>
  <si>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</si>
  <si>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</si>
  <si>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</si>
  <si>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</si>
  <si>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</si>
  <si>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</si>
  <si>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</si>
  <si>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</si>
  <si>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</si>
  <si>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</si>
  <si>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</si>
  <si>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</si>
  <si>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</si>
  <si>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</si>
  <si>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</si>
  <si>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</si>
  <si>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</si>
  <si>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</si>
  <si>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</si>
  <si>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</si>
  <si>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</si>
  <si>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</si>
  <si>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</si>
  <si>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</si>
  <si>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</si>
  <si>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</si>
  <si>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</si>
  <si>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</si>
  <si>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</si>
  <si>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</si>
  <si>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</si>
  <si>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</si>
  <si>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</si>
  <si>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</si>
  <si>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</si>
  <si>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</si>
  <si>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</si>
  <si>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</si>
  <si>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</si>
  <si>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</si>
  <si>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</si>
  <si>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</si>
  <si>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</si>
  <si>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</si>
  <si>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</si>
  <si>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</si>
  <si>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</si>
  <si>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</si>
  <si>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</si>
  <si>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</si>
  <si>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</si>
  <si>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</si>
  <si>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</si>
  <si>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</si>
  <si>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</si>
  <si>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</si>
  <si>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</si>
  <si>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</si>
  <si>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</si>
  <si>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</si>
  <si>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</si>
  <si>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</si>
  <si>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</si>
  <si>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</si>
  <si>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</si>
  <si>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</si>
  <si>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</si>
  <si>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</si>
  <si>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</si>
  <si>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</si>
  <si>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</si>
  <si>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</si>
  <si>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</si>
  <si>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</si>
  <si>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</si>
  <si>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</si>
  <si>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</si>
  <si>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</si>
  <si>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</si>
  <si>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</si>
  <si>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</si>
  <si>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</si>
  <si>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</si>
  <si>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</si>
  <si>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</si>
  <si>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</si>
  <si>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</si>
  <si>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</si>
  <si>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</si>
  <si>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</si>
  <si>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</si>
  <si>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</si>
  <si>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</si>
  <si>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</si>
  <si>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</si>
  <si>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</si>
  <si>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</si>
  <si>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</si>
  <si>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</si>
  <si>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</si>
  <si>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</si>
  <si>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</si>
  <si>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</si>
  <si>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</si>
  <si>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</si>
  <si>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</si>
  <si>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</si>
  <si>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</si>
  <si>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</si>
  <si>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</si>
  <si>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</si>
  <si>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</si>
  <si>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</si>
  <si>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</si>
  <si>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</si>
  <si>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</si>
  <si>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</si>
  <si>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</si>
  <si>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</si>
  <si>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</si>
  <si>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</si>
  <si>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</si>
  <si>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</si>
  <si>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</si>
  <si>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</si>
  <si>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</si>
  <si>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</si>
  <si>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</si>
  <si>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</si>
  <si>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</si>
  <si>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</si>
  <si>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</si>
  <si>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</si>
  <si>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</si>
  <si>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</si>
  <si>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</si>
  <si>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</si>
  <si>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</si>
  <si>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</si>
  <si>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</si>
  <si>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</si>
  <si>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</si>
  <si>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</si>
  <si>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</si>
  <si>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</si>
  <si>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</si>
  <si>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</si>
  <si>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</si>
  <si>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</si>
  <si>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</si>
  <si>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</si>
  <si>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</si>
  <si>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</si>
  <si>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</si>
  <si>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</si>
  <si>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</si>
  <si>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</si>
  <si>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</si>
  <si>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</si>
  <si>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</si>
  <si>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</si>
  <si>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</si>
  <si>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</si>
  <si>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</si>
  <si>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</si>
  <si>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</si>
  <si>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</si>
  <si>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</si>
  <si>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</si>
  <si>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</si>
  <si>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</si>
  <si>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</si>
  <si>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</si>
  <si>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</si>
  <si>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</si>
  <si>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</si>
  <si>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</si>
  <si>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</si>
  <si>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</si>
  <si>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</si>
  <si>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</si>
  <si>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</si>
  <si>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</si>
  <si>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</si>
  <si>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</si>
  <si>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</si>
  <si>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</si>
  <si>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</si>
  <si>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</si>
  <si>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</si>
  <si>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</si>
  <si>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</si>
  <si>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</si>
  <si>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</si>
  <si>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</si>
  <si>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</si>
  <si>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</si>
  <si>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</si>
  <si>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</si>
  <si>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</si>
  <si>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</si>
  <si>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</si>
  <si>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</si>
  <si>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</si>
  <si>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</si>
  <si>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</si>
  <si>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</si>
  <si>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</si>
  <si>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</si>
  <si>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</si>
  <si>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</si>
  <si>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</si>
  <si>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</si>
  <si>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</si>
  <si>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</si>
  <si>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</si>
  <si>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</si>
  <si>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</si>
  <si>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</si>
  <si>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</si>
  <si>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</si>
  <si>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</si>
  <si>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</si>
  <si>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</si>
  <si>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</si>
  <si>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</si>
  <si>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</si>
  <si>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</si>
  <si>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</si>
  <si>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</si>
  <si>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</si>
  <si>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</si>
  <si>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</si>
  <si>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</si>
  <si>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</si>
  <si>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</si>
  <si>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</si>
  <si>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</si>
  <si>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</si>
  <si>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</si>
  <si>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</si>
  <si>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</si>
  <si>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</si>
  <si>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</si>
  <si>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</si>
  <si>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</si>
  <si>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</si>
  <si>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</si>
  <si>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</si>
  <si>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</si>
  <si>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</si>
  <si>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</si>
  <si>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</si>
  <si>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</si>
  <si>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</si>
  <si>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</si>
  <si>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</si>
  <si>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</si>
  <si>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</si>
  <si>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</si>
  <si>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</si>
  <si>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</si>
  <si>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</si>
  <si>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</si>
  <si>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</si>
  <si>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</si>
  <si>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</si>
  <si>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</si>
  <si>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</si>
  <si>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</si>
  <si>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</si>
  <si>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</si>
  <si>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</si>
  <si>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</si>
  <si>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</si>
  <si>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</si>
  <si>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</si>
  <si>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</si>
  <si>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</si>
  <si>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</si>
  <si>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</si>
  <si>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</si>
  <si>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</si>
  <si>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</si>
  <si>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</si>
  <si>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</si>
  <si>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</si>
  <si>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</si>
  <si>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</si>
  <si>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</si>
  <si>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</si>
  <si>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</si>
  <si>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</si>
  <si>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</si>
  <si>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</si>
  <si>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</si>
  <si>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</si>
  <si>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</si>
  <si>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</si>
  <si>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</si>
  <si>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</si>
  <si>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</si>
  <si>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</si>
  <si>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</si>
  <si>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</si>
  <si>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</si>
  <si>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</si>
  <si>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</si>
  <si>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</si>
  <si>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</si>
  <si>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</si>
  <si>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</si>
  <si>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</si>
  <si>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</si>
  <si>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</si>
  <si>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</si>
  <si>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</si>
  <si>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</si>
  <si>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</si>
  <si>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</si>
  <si>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</si>
  <si>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</si>
  <si>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</si>
  <si>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</si>
  <si>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</si>
  <si>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</si>
  <si>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</si>
  <si>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</si>
  <si>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</si>
  <si>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</si>
  <si>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</si>
  <si>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</si>
  <si>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</si>
  <si>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</si>
  <si>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</si>
  <si>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</si>
  <si>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</si>
  <si>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</si>
  <si>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</si>
  <si>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</si>
  <si>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</si>
  <si>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</si>
  <si>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</si>
  <si>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</si>
  <si>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</si>
  <si>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</si>
  <si>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</si>
  <si>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</si>
  <si>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</si>
  <si>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</si>
  <si>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</si>
  <si>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</si>
  <si>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</si>
  <si>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</si>
  <si>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</si>
  <si>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</si>
  <si>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</si>
  <si>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</si>
  <si>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</si>
  <si>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</si>
  <si>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</si>
  <si>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</si>
  <si>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</si>
  <si>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</si>
  <si>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</si>
  <si>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</si>
  <si>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</si>
  <si>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</si>
  <si>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</si>
  <si>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</si>
  <si>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</si>
  <si>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</si>
  <si>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</si>
  <si>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</si>
  <si>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</si>
  <si>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</si>
  <si>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</si>
  <si>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</si>
  <si>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</si>
  <si>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</si>
  <si>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</si>
  <si>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</si>
  <si>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</si>
  <si>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</si>
  <si>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</si>
  <si>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</si>
  <si>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</si>
  <si>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</si>
  <si>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</si>
  <si>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</si>
  <si>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</si>
  <si>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</si>
  <si>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</si>
  <si>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</si>
  <si>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</si>
  <si>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</si>
  <si>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</si>
  <si>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</si>
  <si>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</si>
  <si>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</si>
  <si>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</si>
  <si>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</si>
  <si>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</si>
  <si>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</si>
  <si>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</si>
  <si>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</si>
  <si>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</si>
  <si>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</si>
  <si>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</si>
  <si>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</si>
  <si>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</si>
  <si>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</si>
  <si>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</si>
  <si>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</si>
  <si>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</si>
  <si>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</si>
  <si>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</si>
  <si>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</si>
  <si>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</si>
  <si>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</si>
  <si>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</si>
  <si>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</si>
  <si>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</si>
  <si>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</si>
  <si>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</si>
  <si>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</si>
  <si>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</si>
  <si>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</si>
  <si>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</si>
  <si>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</si>
  <si>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</si>
  <si>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</si>
  <si>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</si>
  <si>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</si>
  <si>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</si>
  <si>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</si>
  <si>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</si>
  <si>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</si>
  <si>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</si>
  <si>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</si>
  <si>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</si>
  <si>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</si>
  <si>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</si>
  <si>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</si>
  <si>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</si>
  <si>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</si>
  <si>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</si>
  <si>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</si>
  <si>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</si>
  <si>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</si>
  <si>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</si>
  <si>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</si>
  <si>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</si>
  <si>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</si>
  <si>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</si>
  <si>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</si>
  <si>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</si>
  <si>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</si>
  <si>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</si>
  <si>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</si>
  <si>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</si>
  <si>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</si>
  <si>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</si>
  <si>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</si>
  <si>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</si>
  <si>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</si>
  <si>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</si>
  <si>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</si>
  <si>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</si>
  <si>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</si>
  <si>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</si>
  <si>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</si>
  <si>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</si>
  <si>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</si>
  <si>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</si>
  <si>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</si>
  <si>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</si>
  <si>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</si>
  <si>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</si>
  <si>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</si>
  <si>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</si>
  <si>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</si>
  <si>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</si>
  <si>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</si>
  <si>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</si>
  <si>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</si>
  <si>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</si>
  <si>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</si>
  <si>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</si>
  <si>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</si>
  <si>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</si>
  <si>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</si>
  <si>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</si>
  <si>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</si>
  <si>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</si>
  <si>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</si>
  <si>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</si>
  <si>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</si>
  <si>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</si>
  <si>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</si>
  <si>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</si>
  <si>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</si>
  <si>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</si>
  <si>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</si>
  <si>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</si>
  <si>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</si>
  <si>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</si>
  <si>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</si>
  <si>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</si>
  <si>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</si>
  <si>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</si>
  <si>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</si>
  <si>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</si>
  <si>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</si>
  <si>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</si>
  <si>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</si>
  <si>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</si>
  <si>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</si>
  <si>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</si>
  <si>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</si>
  <si>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</si>
  <si>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</si>
  <si>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</si>
  <si>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</si>
  <si>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</si>
  <si>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</si>
  <si>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</si>
  <si>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</si>
  <si>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</si>
  <si>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</si>
  <si>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</si>
  <si>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</si>
  <si>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</si>
  <si>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</si>
  <si>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</si>
  <si>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</si>
  <si>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</si>
  <si>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</si>
  <si>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</si>
  <si>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</si>
  <si>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</si>
  <si>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</si>
  <si>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</si>
  <si>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</si>
  <si>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</si>
  <si>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</si>
  <si>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</si>
  <si>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</si>
  <si>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</si>
  <si>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</si>
  <si>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</si>
  <si>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</si>
  <si>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</si>
  <si>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</si>
  <si>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</si>
  <si>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</si>
  <si>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</si>
  <si>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</si>
  <si>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</si>
  <si>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</si>
  <si>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</si>
  <si>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</si>
  <si>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</si>
  <si>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</si>
  <si>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</si>
  <si>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</si>
  <si>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</si>
  <si>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</si>
  <si>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</si>
  <si>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</si>
  <si>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</si>
  <si>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</si>
  <si>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</si>
  <si>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</si>
  <si>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</si>
  <si>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</si>
  <si>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</si>
  <si>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</si>
  <si>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</si>
  <si>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</si>
  <si>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</si>
  <si>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</si>
  <si>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</si>
  <si>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</si>
  <si>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</si>
  <si>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</si>
  <si>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</si>
  <si>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</si>
  <si>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</si>
  <si>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</si>
  <si>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</si>
  <si>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</si>
  <si>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</si>
  <si>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</si>
  <si>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</si>
  <si>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</si>
  <si>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</si>
  <si>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</si>
  <si>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</si>
  <si>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</si>
  <si>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</si>
  <si>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</si>
  <si>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</si>
  <si>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</si>
  <si>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</si>
  <si>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</si>
  <si>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</si>
  <si>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</si>
  <si>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</si>
  <si>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</si>
  <si>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</si>
  <si>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</si>
  <si>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</si>
  <si>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</si>
  <si>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</si>
  <si>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</si>
  <si>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</si>
  <si>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</si>
  <si>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</si>
  <si>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</si>
  <si>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</si>
  <si>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</si>
  <si>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</si>
  <si>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</si>
  <si>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</si>
  <si>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</si>
  <si>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</si>
  <si>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</si>
  <si>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</si>
  <si>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</si>
  <si>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</si>
  <si>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</si>
  <si>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</si>
  <si>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</si>
  <si>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</si>
  <si>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</si>
  <si>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</si>
  <si>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</si>
  <si>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</si>
  <si>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</si>
  <si>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</si>
  <si>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</si>
  <si>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</si>
  <si>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</si>
  <si>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</si>
  <si>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</si>
  <si>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</si>
  <si>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</si>
  <si>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</si>
  <si>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</si>
  <si>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</si>
  <si>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</si>
  <si>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</si>
  <si>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</si>
  <si>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</si>
  <si>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</si>
  <si>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</si>
  <si>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</si>
  <si>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</si>
  <si>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</si>
  <si>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</si>
  <si>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</si>
  <si>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</si>
  <si>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</si>
  <si>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</si>
  <si>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</si>
  <si>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</si>
  <si>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</si>
  <si>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</si>
  <si>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</si>
  <si>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</si>
  <si>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</si>
  <si>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</si>
  <si>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</si>
  <si>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</si>
  <si>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</si>
  <si>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</si>
  <si>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</si>
  <si>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</si>
  <si>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</si>
  <si>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</si>
  <si>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</si>
  <si>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</si>
  <si>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</si>
  <si>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</si>
  <si>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</si>
  <si>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</si>
  <si>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</si>
  <si>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</si>
  <si>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</si>
  <si>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</si>
  <si>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</si>
  <si>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</si>
  <si>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</si>
  <si>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</si>
  <si>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</si>
  <si>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</si>
  <si>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</si>
  <si>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</si>
  <si>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</si>
  <si>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</si>
  <si>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</si>
  <si>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</si>
  <si>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</si>
  <si>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</si>
  <si>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</si>
  <si>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</si>
  <si>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</si>
  <si>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</si>
  <si>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</si>
  <si>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</si>
  <si>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</si>
  <si>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</si>
  <si>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</si>
  <si>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</si>
  <si>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</si>
  <si>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</si>
  <si>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</si>
  <si>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</si>
  <si>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</si>
  <si>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</si>
  <si>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</si>
  <si>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</si>
  <si>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</si>
  <si>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</si>
  <si>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</si>
  <si>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</si>
  <si>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</si>
  <si>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</si>
  <si>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</si>
  <si>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</si>
  <si>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</si>
  <si>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</si>
  <si>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</si>
  <si>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</si>
  <si>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</si>
  <si>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</si>
  <si>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</si>
  <si>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</si>
  <si>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</si>
  <si>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</si>
  <si>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</si>
  <si>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</si>
  <si>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</si>
  <si>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</si>
  <si>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</si>
  <si>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</si>
  <si>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</si>
  <si>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</si>
  <si>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</si>
  <si>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</si>
  <si>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</si>
  <si>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</si>
  <si>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</si>
  <si>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</si>
  <si>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</si>
  <si>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</si>
  <si>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</si>
  <si>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</si>
  <si>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</si>
  <si>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</si>
  <si>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</si>
  <si>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</si>
  <si>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</si>
  <si>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</si>
  <si>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</si>
  <si>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</si>
  <si>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</si>
  <si>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</si>
  <si>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</si>
  <si>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</si>
  <si>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</si>
  <si>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</si>
  <si>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</si>
  <si>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</si>
  <si>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</si>
  <si>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</si>
  <si>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</si>
  <si>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</si>
  <si>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</si>
  <si>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</si>
  <si>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</si>
  <si>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</si>
  <si>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</si>
  <si>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</si>
  <si>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</si>
  <si>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</si>
  <si>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</si>
  <si>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</si>
  <si>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</si>
  <si>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</si>
  <si>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</si>
  <si>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</si>
  <si>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</si>
  <si>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</si>
  <si>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</si>
  <si>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</si>
  <si>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</si>
  <si>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</si>
  <si>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</si>
  <si>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</si>
  <si>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</si>
  <si>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</si>
  <si>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</si>
  <si>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</si>
  <si>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</si>
  <si>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</si>
  <si>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</si>
  <si>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</si>
  <si>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</si>
  <si>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</si>
  <si>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</si>
  <si>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</si>
  <si>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</si>
  <si>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</si>
  <si>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</si>
  <si>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</si>
  <si>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</si>
  <si>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</si>
  <si>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</si>
  <si>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</si>
  <si>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</si>
  <si>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</si>
  <si>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</si>
  <si>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</si>
  <si>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</si>
  <si>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</si>
  <si>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</si>
  <si>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</si>
  <si>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</si>
  <si>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</si>
  <si>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</si>
  <si>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</si>
  <si>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</si>
  <si>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</si>
  <si>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</si>
  <si>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</si>
  <si>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</si>
  <si>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</si>
  <si>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</si>
  <si>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</si>
  <si>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</si>
  <si>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</si>
  <si>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</si>
  <si>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</si>
  <si>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</si>
  <si>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</si>
  <si>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</si>
  <si>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</si>
  <si>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</si>
  <si>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</si>
  <si>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</si>
  <si>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</si>
  <si>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</si>
  <si>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</si>
  <si>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</si>
  <si>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</si>
  <si>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</si>
  <si>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</si>
  <si>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</si>
  <si>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</si>
  <si>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</si>
  <si>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</si>
  <si>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</si>
  <si>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</si>
  <si>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</si>
  <si>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</si>
  <si>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</si>
  <si>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</si>
  <si>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</si>
  <si>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</si>
  <si>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</si>
  <si>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</si>
  <si>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</si>
  <si>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</si>
  <si>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</si>
  <si>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</si>
  <si>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</si>
  <si>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</si>
  <si>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</si>
  <si>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</si>
  <si>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</si>
  <si>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</si>
  <si>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</si>
  <si>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</si>
  <si>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</si>
  <si>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</si>
  <si>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</si>
  <si>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</si>
  <si>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</si>
  <si>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</si>
  <si>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</si>
  <si>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</si>
  <si>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</si>
  <si>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</si>
  <si>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</si>
  <si>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</si>
  <si>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</si>
  <si>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</si>
  <si>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</si>
  <si>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</si>
  <si>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</si>
  <si>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</si>
  <si>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</si>
  <si>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</si>
  <si>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</si>
  <si>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</si>
  <si>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</si>
  <si>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</si>
  <si>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</si>
  <si>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</si>
  <si>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</si>
  <si>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</si>
  <si>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</si>
  <si>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</si>
  <si>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</si>
  <si>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</si>
  <si>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</si>
  <si>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</si>
  <si>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</si>
  <si>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</si>
  <si>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</si>
  <si>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</si>
  <si>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</si>
  <si>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</si>
  <si>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</si>
  <si>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</si>
  <si>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</si>
  <si>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</si>
  <si>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</si>
  <si>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</si>
  <si>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</si>
  <si>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</si>
  <si>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</si>
  <si>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</si>
  <si>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</si>
  <si>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</si>
  <si>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</si>
  <si>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</si>
  <si>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</si>
  <si>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</si>
  <si>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</si>
  <si>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</si>
  <si>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</si>
  <si>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</si>
  <si>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</si>
  <si>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</si>
  <si>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</si>
  <si>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</si>
  <si>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</si>
  <si>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</si>
  <si>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</si>
  <si>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</si>
  <si>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</si>
  <si>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</si>
  <si>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</si>
  <si>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</si>
  <si>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</si>
  <si>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</si>
  <si>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</si>
  <si>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</si>
  <si>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</si>
  <si>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</si>
  <si>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</si>
  <si>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</si>
  <si>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</si>
  <si>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</si>
  <si>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</si>
  <si>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</si>
  <si>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</si>
  <si>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</si>
  <si>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</si>
  <si>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</si>
  <si>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</si>
  <si>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</si>
  <si>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</si>
  <si>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</si>
  <si>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</si>
  <si>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</si>
  <si>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</si>
  <si>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</si>
  <si>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</si>
  <si>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</si>
  <si>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</si>
  <si>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</si>
  <si>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</si>
  <si>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</si>
  <si>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</si>
  <si>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</si>
  <si>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</si>
  <si>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</si>
  <si>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</si>
  <si>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</si>
  <si>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</si>
  <si>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</si>
  <si>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</si>
  <si>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</si>
  <si>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</si>
  <si>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</si>
  <si>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</si>
  <si>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</si>
  <si>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</si>
  <si>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</si>
  <si>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</si>
  <si>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</si>
  <si>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</si>
  <si>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</si>
  <si>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</si>
  <si>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</si>
  <si>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</si>
  <si>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</si>
  <si>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</si>
  <si>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</si>
  <si>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</si>
  <si>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</si>
  <si>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</si>
  <si>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</si>
  <si>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</si>
  <si>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</si>
  <si>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</si>
  <si>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</si>
  <si>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</si>
  <si>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</si>
  <si>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</si>
  <si>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</si>
  <si>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</si>
  <si>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</si>
  <si>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</si>
  <si>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</si>
  <si>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</si>
  <si>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</si>
  <si>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</si>
  <si>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</si>
  <si>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</si>
  <si>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</si>
  <si>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</si>
  <si>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</si>
  <si>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</si>
  <si>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</si>
  <si>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</si>
  <si>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</si>
  <si>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</si>
  <si>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</si>
  <si>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</si>
  <si>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</si>
  <si>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</si>
  <si>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</si>
  <si>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</si>
  <si>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</si>
  <si>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</si>
  <si>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</si>
  <si>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</si>
  <si>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</si>
  <si>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</si>
  <si>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</si>
  <si>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</si>
  <si>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</si>
  <si>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</si>
  <si>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</si>
  <si>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</si>
  <si>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</si>
  <si>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</si>
  <si>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</si>
  <si>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</si>
  <si>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</si>
  <si>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</si>
  <si>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</si>
  <si>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</si>
  <si>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</si>
  <si>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</si>
  <si>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</si>
  <si>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</si>
  <si>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</si>
  <si>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</si>
  <si>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</si>
  <si>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</si>
  <si>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</si>
  <si>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</si>
  <si>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</si>
  <si>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</si>
  <si>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</si>
  <si>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</si>
  <si>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</si>
  <si>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</si>
  <si>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</si>
  <si>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</si>
  <si>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</si>
  <si>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</si>
  <si>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</si>
  <si>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</si>
  <si>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</si>
  <si>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</si>
  <si>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</si>
  <si>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</si>
  <si>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</si>
  <si>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</si>
  <si>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</si>
  <si>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</si>
  <si>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</si>
  <si>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</si>
  <si>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</si>
  <si>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</si>
  <si>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</si>
  <si>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</si>
  <si>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</si>
  <si>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</si>
  <si>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</si>
  <si>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</si>
  <si>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</si>
  <si>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</si>
  <si>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</si>
  <si>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</si>
  <si>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</si>
  <si>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</si>
  <si>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</si>
  <si>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</si>
  <si>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</si>
  <si>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</si>
  <si>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</si>
  <si>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</si>
  <si>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</si>
  <si>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</si>
  <si>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</si>
  <si>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</si>
  <si>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</si>
  <si>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</si>
  <si>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</si>
  <si>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</si>
  <si>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</si>
  <si>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</si>
  <si>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</si>
  <si>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</si>
  <si>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</si>
  <si>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</si>
  <si>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</si>
  <si>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</si>
  <si>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</si>
  <si>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</si>
  <si>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</si>
  <si>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</si>
  <si>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</si>
  <si>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</si>
  <si>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</si>
  <si>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</si>
  <si>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</si>
  <si>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</si>
  <si>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</si>
  <si>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</si>
  <si>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</si>
  <si>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</si>
  <si>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</si>
  <si>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</si>
  <si>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</si>
  <si>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</si>
  <si>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</si>
  <si>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</si>
  <si>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</si>
  <si>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</si>
  <si>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</si>
  <si>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</si>
  <si>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</si>
  <si>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</si>
  <si>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</si>
  <si>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</si>
  <si>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</si>
  <si>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</si>
  <si>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</si>
  <si>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</si>
  <si>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</si>
  <si>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</si>
  <si>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</si>
  <si>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</si>
  <si>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</si>
  <si>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</si>
  <si>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</si>
  <si>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</si>
  <si>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</si>
  <si>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</si>
  <si>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</si>
  <si>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</si>
  <si>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</si>
  <si>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</si>
  <si>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</si>
  <si>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</si>
  <si>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</si>
  <si>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</si>
  <si>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</si>
  <si>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</si>
  <si>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</si>
  <si>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</si>
  <si>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</si>
  <si>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</si>
  <si>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</si>
  <si>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</si>
  <si>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</si>
  <si>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</si>
  <si>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</si>
  <si>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</si>
  <si>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</si>
  <si>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</si>
  <si>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</si>
  <si>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</si>
  <si>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</si>
  <si>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</si>
  <si>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</si>
  <si>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</si>
  <si>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</si>
  <si>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</si>
  <si>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</si>
  <si>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</si>
  <si>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</si>
  <si>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</si>
  <si>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</si>
  <si>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</si>
  <si>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</si>
  <si>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</si>
  <si>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</si>
  <si>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</si>
  <si>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</si>
  <si>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</si>
  <si>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</si>
  <si>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</si>
  <si>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</si>
  <si>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</si>
  <si>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</si>
  <si>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</si>
  <si>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</si>
  <si>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</si>
  <si>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</si>
  <si>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</si>
  <si>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</si>
  <si>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</si>
  <si>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</si>
  <si>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</si>
  <si>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</si>
  <si>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</si>
  <si>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</si>
  <si>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</si>
  <si>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</si>
  <si>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</si>
  <si>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</si>
  <si>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</si>
  <si>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</si>
  <si>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</si>
  <si>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</si>
  <si>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</si>
  <si>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</si>
  <si>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</si>
  <si>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</si>
  <si>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</si>
  <si>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</si>
  <si>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</si>
  <si>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</si>
  <si>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</si>
  <si>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</si>
  <si>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</si>
  <si>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</si>
  <si>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</si>
  <si>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</si>
  <si>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</si>
  <si>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</si>
  <si>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</si>
  <si>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</si>
  <si>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</si>
  <si>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</si>
  <si>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</si>
  <si>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</si>
  <si>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</si>
  <si>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</si>
  <si>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</si>
  <si>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</si>
  <si>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</si>
  <si>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</si>
  <si>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</si>
  <si>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</si>
  <si>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</si>
  <si>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</si>
  <si>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</si>
  <si>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</si>
  <si>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</si>
  <si>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</si>
  <si>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</si>
  <si>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</si>
  <si>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</si>
  <si>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</si>
  <si>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</si>
  <si>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</si>
  <si>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</si>
  <si>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</si>
  <si>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</si>
  <si>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</si>
  <si>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</si>
  <si>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</si>
  <si>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</si>
  <si>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</si>
  <si>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</si>
  <si>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</si>
  <si>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</si>
  <si>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</si>
  <si>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</si>
  <si>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</si>
  <si>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</si>
  <si>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</si>
  <si>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</si>
  <si>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</si>
  <si>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</si>
  <si>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</si>
  <si>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</si>
  <si>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</si>
  <si>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</si>
  <si>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</si>
  <si>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</si>
  <si>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</si>
  <si>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</si>
  <si>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</si>
  <si>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</si>
  <si>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</si>
  <si>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</si>
  <si>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</si>
  <si>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</si>
  <si>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</si>
  <si>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</si>
  <si>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</si>
  <si>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</si>
  <si>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</si>
  <si>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</si>
  <si>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</si>
  <si>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</si>
  <si>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</si>
  <si>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</si>
  <si>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</si>
  <si>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</si>
  <si>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</si>
  <si>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</si>
  <si>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</si>
  <si>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</si>
  <si>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</si>
  <si>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</si>
  <si>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</si>
  <si>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</si>
  <si>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</si>
  <si>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</si>
  <si>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</si>
  <si>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</si>
  <si>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</si>
  <si>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</si>
  <si>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</si>
  <si>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</si>
  <si>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</si>
  <si>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</si>
  <si>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</si>
  <si>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</si>
  <si>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</si>
  <si>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</si>
  <si>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</si>
  <si>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</si>
  <si>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</si>
  <si>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</si>
  <si>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</si>
  <si>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</si>
  <si>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</si>
  <si>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</si>
  <si>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</si>
  <si>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</si>
  <si>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</si>
  <si>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</si>
  <si>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</si>
  <si>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</si>
  <si>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</si>
  <si>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</si>
  <si>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</si>
  <si>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</si>
  <si>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</si>
  <si>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</si>
  <si>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</si>
  <si>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</si>
  <si>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</si>
  <si>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</si>
  <si>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</si>
  <si>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</si>
  <si>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</si>
  <si>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</si>
  <si>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</si>
  <si>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</si>
  <si>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</si>
  <si>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</si>
  <si>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</si>
  <si>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</si>
  <si>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</si>
  <si>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</si>
  <si>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</si>
  <si>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</si>
  <si>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</si>
  <si>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</si>
  <si>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</si>
  <si>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</si>
  <si>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</si>
  <si>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</si>
  <si>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</si>
  <si>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</si>
  <si>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</si>
  <si>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</si>
  <si>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</si>
  <si>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</si>
  <si>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</si>
  <si>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</si>
  <si>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</si>
  <si>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</si>
  <si>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</si>
  <si>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</si>
  <si>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</si>
  <si>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</si>
  <si>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</si>
  <si>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</si>
  <si>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</si>
  <si>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</si>
  <si>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</si>
  <si>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</si>
  <si>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</si>
  <si>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</si>
  <si>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</si>
  <si>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</si>
  <si>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</si>
  <si>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</si>
  <si>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</si>
  <si>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</si>
  <si>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</si>
  <si>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</si>
  <si>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</si>
  <si>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</si>
  <si>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</si>
  <si>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</si>
  <si>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</si>
  <si>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</si>
  <si>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</si>
  <si>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</si>
  <si>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</si>
  <si>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</si>
  <si>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</si>
  <si>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</si>
  <si>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</si>
  <si>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</si>
  <si>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</si>
  <si>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</si>
  <si>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</si>
  <si>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</si>
  <si>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</si>
  <si>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</si>
  <si>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</si>
  <si>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</si>
  <si>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</si>
  <si>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</si>
  <si>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</si>
  <si>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</si>
  <si>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</si>
  <si>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</si>
  <si>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</si>
  <si>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</si>
  <si>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</si>
  <si>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</si>
  <si>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</si>
  <si>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</si>
  <si>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</si>
  <si>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</si>
  <si>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</si>
  <si>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</si>
  <si>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</si>
  <si>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</si>
  <si>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</si>
  <si>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</si>
  <si>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</si>
  <si>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</si>
  <si>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</si>
  <si>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</si>
  <si>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</si>
  <si>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</si>
  <si>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</si>
  <si>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</si>
  <si>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</si>
  <si>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</si>
  <si>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</si>
  <si>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</si>
  <si>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</si>
  <si>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</si>
  <si>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</si>
  <si>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</si>
  <si>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</si>
  <si>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</si>
  <si>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</si>
  <si>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</si>
  <si>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</si>
  <si>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</si>
  <si>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</si>
  <si>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</si>
  <si>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</si>
  <si>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</si>
  <si>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</si>
  <si>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</si>
  <si>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</si>
  <si>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</si>
  <si>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</si>
  <si>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</si>
  <si>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</si>
  <si>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</si>
  <si>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</si>
  <si>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</si>
  <si>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</si>
  <si>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</si>
  <si>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</si>
  <si>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</si>
  <si>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</si>
  <si>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</si>
  <si>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</si>
  <si>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</si>
  <si>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</si>
  <si>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</si>
  <si>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</si>
  <si>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</si>
  <si>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</si>
  <si>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</si>
  <si>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</si>
  <si>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</si>
  <si>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</si>
  <si>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</si>
  <si>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</si>
  <si>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</si>
  <si>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</si>
  <si>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</si>
  <si>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</si>
  <si>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</si>
  <si>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</si>
  <si>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</si>
  <si>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</si>
  <si>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</si>
  <si>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</si>
  <si>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</si>
  <si>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</si>
  <si>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</si>
  <si>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</si>
  <si>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</si>
  <si>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</si>
  <si>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</si>
  <si>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</si>
  <si>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</si>
  <si>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</si>
  <si>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</si>
  <si>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</si>
  <si>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</si>
  <si>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</si>
  <si>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</si>
  <si>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</si>
  <si>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</si>
  <si>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</si>
  <si>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</si>
  <si>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</si>
  <si>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</si>
  <si>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</si>
  <si>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</si>
  <si>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</si>
  <si>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</si>
  <si>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</si>
  <si>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</si>
  <si>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</si>
  <si>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</si>
  <si>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</si>
  <si>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</si>
  <si>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</si>
  <si>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</si>
  <si>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</si>
  <si>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</si>
  <si>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</si>
  <si>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</si>
  <si>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</si>
  <si>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</si>
  <si>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</si>
  <si>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</si>
  <si>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</si>
  <si>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</si>
  <si>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</si>
  <si>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</si>
  <si>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</si>
  <si>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</si>
  <si>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</si>
  <si>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</si>
  <si>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</si>
  <si>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</si>
  <si>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</si>
  <si>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</si>
  <si>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</si>
  <si>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</si>
  <si>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</si>
  <si>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</si>
  <si>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</si>
  <si>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</si>
  <si>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</si>
  <si>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</si>
  <si>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</si>
  <si>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</si>
  <si>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</si>
  <si>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</si>
  <si>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</si>
  <si>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</si>
  <si>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</si>
  <si>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</si>
  <si>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</si>
  <si>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</si>
  <si>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</si>
  <si>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</si>
  <si>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</si>
  <si>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</si>
  <si>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</si>
  <si>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</si>
  <si>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</si>
  <si>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</si>
  <si>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</si>
  <si>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</si>
  <si>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</si>
  <si>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</si>
  <si>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</si>
  <si>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</si>
  <si>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</si>
  <si>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</si>
  <si>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</si>
  <si>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</si>
  <si>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</si>
  <si>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</si>
  <si>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</si>
  <si>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</si>
  <si>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</si>
  <si>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</si>
  <si>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</si>
  <si>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</si>
  <si>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</si>
  <si>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</si>
  <si>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</si>
  <si>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</si>
  <si>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</si>
  <si>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</si>
  <si>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</si>
  <si>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</si>
  <si>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</si>
  <si>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</si>
  <si>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</si>
  <si>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</si>
  <si>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</si>
  <si>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</si>
  <si>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</si>
  <si>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</si>
  <si>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</si>
  <si>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</si>
  <si>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</si>
  <si>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</si>
  <si>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</si>
  <si>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</si>
  <si>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</si>
  <si>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</si>
  <si>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</si>
  <si>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</si>
  <si>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</si>
  <si>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</si>
  <si>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</si>
  <si>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</si>
  <si>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</si>
  <si>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</si>
  <si>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</si>
  <si>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</si>
  <si>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</si>
  <si>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</si>
  <si>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</si>
  <si>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</si>
  <si>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</si>
  <si>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</si>
  <si>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</si>
  <si>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</si>
  <si>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</si>
  <si>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</si>
  <si>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</si>
  <si>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</si>
  <si>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</si>
  <si>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</si>
  <si>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</si>
  <si>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</si>
  <si>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</si>
  <si>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</si>
  <si>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</si>
  <si>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</si>
  <si>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</si>
  <si>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</si>
  <si>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</si>
  <si>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</si>
  <si>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</si>
  <si>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</si>
  <si>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</si>
  <si>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</si>
  <si>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</si>
  <si>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</si>
  <si>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</si>
  <si>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</si>
  <si>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</si>
  <si>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</si>
  <si>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</si>
  <si>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</si>
  <si>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</si>
  <si>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</si>
  <si>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</si>
  <si>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</si>
  <si>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</si>
  <si>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</si>
  <si>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</si>
  <si>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</si>
  <si>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</si>
  <si>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</si>
  <si>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</si>
  <si>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</si>
  <si>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</si>
  <si>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</si>
  <si>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</si>
  <si>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</si>
  <si>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</si>
  <si>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</si>
  <si>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</si>
  <si>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</si>
  <si>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</si>
  <si>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</si>
  <si>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</si>
  <si>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</si>
  <si>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</si>
  <si>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</si>
  <si>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</si>
  <si>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</si>
  <si>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</si>
  <si>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</si>
  <si>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</si>
  <si>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</si>
  <si>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</si>
  <si>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</si>
  <si>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</si>
  <si>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</si>
  <si>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</si>
  <si>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</si>
  <si>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</si>
  <si>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</si>
  <si>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</si>
  <si>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</si>
  <si>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</si>
  <si>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</si>
  <si>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</si>
  <si>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</si>
  <si>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</si>
  <si>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</si>
  <si>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</si>
  <si>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</si>
  <si>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</si>
  <si>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</si>
  <si>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</si>
  <si>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</si>
  <si>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</si>
  <si>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</si>
  <si>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</si>
  <si>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</si>
  <si>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</si>
  <si>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</si>
  <si>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</si>
  <si>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</si>
  <si>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</si>
  <si>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</si>
  <si>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</si>
  <si>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</si>
  <si>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</si>
  <si>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</si>
  <si>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</si>
  <si>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</si>
  <si>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</si>
  <si>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</si>
  <si>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</si>
  <si>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</si>
  <si>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</si>
  <si>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</si>
  <si>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</si>
  <si>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</si>
  <si>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</si>
  <si>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</si>
  <si>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</si>
  <si>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</si>
  <si>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</si>
  <si>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</si>
  <si>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</si>
  <si>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</si>
  <si>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</si>
  <si>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</si>
  <si>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</si>
  <si>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</si>
  <si>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</si>
  <si>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</si>
  <si>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</si>
  <si>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</si>
  <si>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</si>
  <si>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</si>
  <si>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</si>
  <si>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</si>
  <si>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</si>
  <si>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</si>
  <si>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</si>
  <si>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</si>
  <si>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</si>
  <si>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</si>
  <si>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</si>
  <si>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</si>
  <si>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</si>
  <si>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</si>
  <si>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</si>
  <si>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</si>
  <si>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</si>
  <si>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</si>
  <si>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</si>
  <si>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</si>
  <si>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</si>
  <si>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</si>
  <si>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</si>
  <si>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</si>
  <si>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</si>
  <si>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</si>
  <si>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</si>
  <si>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</si>
  <si>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</si>
  <si>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</si>
  <si>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</si>
  <si>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</si>
  <si>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</si>
  <si>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</si>
  <si>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</si>
  <si>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</si>
  <si>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</si>
  <si>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</si>
  <si>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</si>
  <si>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</si>
  <si>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</si>
  <si>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</si>
  <si>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</si>
  <si>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</si>
  <si>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</si>
  <si>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</si>
  <si>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</si>
  <si>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</si>
  <si>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</si>
  <si>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</si>
  <si>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</si>
  <si>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</si>
  <si>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</si>
  <si>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</si>
  <si>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</si>
  <si>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</si>
  <si>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</si>
  <si>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</si>
  <si>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</si>
  <si>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</si>
  <si>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</si>
  <si>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</si>
  <si>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</si>
  <si>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</si>
  <si>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</si>
  <si>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</si>
  <si>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</si>
  <si>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</si>
  <si>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</si>
  <si>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</si>
  <si>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</si>
  <si>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</si>
  <si>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</si>
  <si>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</si>
  <si>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</si>
  <si>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</si>
  <si>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</si>
  <si>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</si>
  <si>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</si>
  <si>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</si>
  <si>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</si>
  <si>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</si>
  <si>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</si>
  <si>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</si>
  <si>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</si>
  <si>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</si>
  <si>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</si>
  <si>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</si>
  <si>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</si>
  <si>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</si>
  <si>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</si>
  <si>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</si>
  <si>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</si>
  <si>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</si>
  <si>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</si>
  <si>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</si>
  <si>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</si>
  <si>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</si>
  <si>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</si>
  <si>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</si>
  <si>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</si>
  <si>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</si>
  <si>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</si>
  <si>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</si>
  <si>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</si>
  <si>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</si>
  <si>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</si>
  <si>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</si>
  <si>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</si>
  <si>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</si>
  <si>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</si>
  <si>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</si>
  <si>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</si>
  <si>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</si>
  <si>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</si>
  <si>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</si>
  <si>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</si>
  <si>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</si>
  <si>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</si>
  <si>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</si>
  <si>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</si>
  <si>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</si>
  <si>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</si>
  <si>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</si>
  <si>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</si>
  <si>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</si>
  <si>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</si>
  <si>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</si>
  <si>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</si>
  <si>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</si>
  <si>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</si>
  <si>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</si>
  <si>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</si>
  <si>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</si>
  <si>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</si>
  <si>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</si>
  <si>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</si>
  <si>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</si>
  <si>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</si>
  <si>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</si>
  <si>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</si>
  <si>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</si>
  <si>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</si>
  <si>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</si>
  <si>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</si>
  <si>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</si>
  <si>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</si>
  <si>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</si>
  <si>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</si>
  <si>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</si>
  <si>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</si>
  <si>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</si>
  <si>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</si>
  <si>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</si>
  <si>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</si>
  <si>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</si>
  <si>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</si>
  <si>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</si>
  <si>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</si>
  <si>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</si>
  <si>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</si>
  <si>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</si>
  <si>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</si>
  <si>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</si>
  <si>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</si>
  <si>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</si>
  <si>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</si>
  <si>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</si>
  <si>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</si>
  <si>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</si>
  <si>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</si>
  <si>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</si>
  <si>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</si>
  <si>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</si>
  <si>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</si>
  <si>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</si>
  <si>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</si>
  <si>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</si>
  <si>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</si>
  <si>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</si>
  <si>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</si>
  <si>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</si>
  <si>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</si>
  <si>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</si>
  <si>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</si>
  <si>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</si>
  <si>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</si>
  <si>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</si>
  <si>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</si>
  <si>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</si>
  <si>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</si>
  <si>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</si>
  <si>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</si>
  <si>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</si>
  <si>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</si>
  <si>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</si>
  <si>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</si>
  <si>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</si>
  <si>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</si>
  <si>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</si>
  <si>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</si>
  <si>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</si>
  <si>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</si>
  <si>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</si>
  <si>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</si>
  <si>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</si>
  <si>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</si>
  <si>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</si>
  <si>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</si>
  <si>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</si>
  <si>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</si>
  <si>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</si>
  <si>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</si>
  <si>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</si>
  <si>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</si>
  <si>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</si>
  <si>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</si>
  <si>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</si>
  <si>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</si>
  <si>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</si>
  <si>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</si>
  <si>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</si>
  <si>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</si>
  <si>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</si>
  <si>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</si>
  <si>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</si>
  <si>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</si>
  <si>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</si>
  <si>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</si>
  <si>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</si>
  <si>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</si>
  <si>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</si>
  <si>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</si>
  <si>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</si>
  <si>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</si>
  <si>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</si>
  <si>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</si>
  <si>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</si>
  <si>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</si>
  <si>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</si>
  <si>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</si>
  <si>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</si>
  <si>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</si>
  <si>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</si>
  <si>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</si>
  <si>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</si>
  <si>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</si>
  <si>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</si>
  <si>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</si>
  <si>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</si>
  <si>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</si>
  <si>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</si>
  <si>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</si>
  <si>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</si>
  <si>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</si>
  <si>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</si>
  <si>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</si>
  <si>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</si>
  <si>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</si>
  <si>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</si>
  <si>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</si>
  <si>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</si>
  <si>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</si>
  <si>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</si>
  <si>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</si>
  <si>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</si>
  <si>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</si>
  <si>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</si>
  <si>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</si>
  <si>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</si>
  <si>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</si>
  <si>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</si>
  <si>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</si>
  <si>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</si>
  <si>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</si>
  <si>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</si>
  <si>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</si>
  <si>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</si>
  <si>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</si>
  <si>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</si>
  <si>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</si>
  <si>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</si>
  <si>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</si>
  <si>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</si>
  <si>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</si>
  <si>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</si>
  <si>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</si>
  <si>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</si>
  <si>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</si>
  <si>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</si>
  <si>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</si>
  <si>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</si>
  <si>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</si>
  <si>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</si>
  <si>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</si>
  <si>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</si>
  <si>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</si>
  <si>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</si>
  <si>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</si>
  <si>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</si>
  <si>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</si>
  <si>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</si>
  <si>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</si>
  <si>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</si>
  <si>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</si>
  <si>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</si>
  <si>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</si>
  <si>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</si>
  <si>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</si>
  <si>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</si>
  <si>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</si>
  <si>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</si>
  <si>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</si>
  <si>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</si>
  <si>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</si>
  <si>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</si>
  <si>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</si>
  <si>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</si>
  <si>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</si>
  <si>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</si>
  <si>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</si>
  <si>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</si>
  <si>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</si>
  <si>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</si>
  <si>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</si>
  <si>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</si>
  <si>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</si>
  <si>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</si>
  <si>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</si>
  <si>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</si>
  <si>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</si>
  <si>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</si>
  <si>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</si>
  <si>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</si>
  <si>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</si>
  <si>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</si>
  <si>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</si>
  <si>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</si>
  <si>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</si>
  <si>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</si>
  <si>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</si>
  <si>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</si>
  <si>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</si>
  <si>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</si>
  <si>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</si>
  <si>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</si>
  <si>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</si>
  <si>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</si>
  <si>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</si>
  <si>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</si>
  <si>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</si>
  <si>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</si>
  <si>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</si>
  <si>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</si>
  <si>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</si>
  <si>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</si>
  <si>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</si>
  <si>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</si>
  <si>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</si>
  <si>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</si>
  <si>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</si>
  <si>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</si>
  <si>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</si>
  <si>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</si>
  <si>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</si>
  <si>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</si>
  <si>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</si>
  <si>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</si>
  <si>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</si>
  <si>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</si>
  <si>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</si>
  <si>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</si>
  <si>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</si>
  <si>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</si>
  <si>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</si>
  <si>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</si>
  <si>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</si>
  <si>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</si>
  <si>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</si>
  <si>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</si>
  <si>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</si>
  <si>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</si>
  <si>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</si>
  <si>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</si>
  <si>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</si>
  <si>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</si>
  <si>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</si>
  <si>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</si>
  <si>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</si>
  <si>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</si>
  <si>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</si>
  <si>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</si>
  <si>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</si>
  <si>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</si>
  <si>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</si>
  <si>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</si>
  <si>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</si>
  <si>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</si>
  <si>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</si>
  <si>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</si>
  <si>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</si>
  <si>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</si>
  <si>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</si>
  <si>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</si>
  <si>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</si>
  <si>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</si>
  <si>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</si>
  <si>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</si>
  <si>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</si>
  <si>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</si>
  <si>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</si>
  <si>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</si>
  <si>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</si>
  <si>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</si>
  <si>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</si>
  <si>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</si>
  <si>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</si>
  <si>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</si>
  <si>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</si>
  <si>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</si>
  <si>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</si>
  <si>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</si>
  <si>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</si>
  <si>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</si>
  <si>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</si>
  <si>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</si>
  <si>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</si>
  <si>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</si>
  <si>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</si>
  <si>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</si>
  <si>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</si>
  <si>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</si>
  <si>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</si>
  <si>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</si>
  <si>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</si>
  <si>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</si>
  <si>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</si>
  <si>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</si>
  <si>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</si>
  <si>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</si>
  <si>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</si>
  <si>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</si>
  <si>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</si>
  <si>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</si>
  <si>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</si>
  <si>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</si>
  <si>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</si>
  <si>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</si>
  <si>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</si>
  <si>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</si>
  <si>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</si>
  <si>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</si>
  <si>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</si>
  <si>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</si>
  <si>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</si>
  <si>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</si>
  <si>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</si>
  <si>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</si>
  <si>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</si>
  <si>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</si>
  <si>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</si>
  <si>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</si>
  <si>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</si>
  <si>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</si>
  <si>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</si>
  <si>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</si>
  <si>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</si>
  <si>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</si>
  <si>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</si>
  <si>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</si>
  <si>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</si>
  <si>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</si>
  <si>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</si>
  <si>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</si>
  <si>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</si>
  <si>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</si>
  <si>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</si>
  <si>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</si>
  <si>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</si>
  <si>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</si>
  <si>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</si>
  <si>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</si>
  <si>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</si>
  <si>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</si>
  <si>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</si>
  <si>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</si>
  <si>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</si>
  <si>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</si>
  <si>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</si>
  <si>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</si>
  <si>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</si>
  <si>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</si>
  <si>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</si>
  <si>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</si>
  <si>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</si>
  <si>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</si>
  <si>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</si>
  <si>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</si>
  <si>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</si>
  <si>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</si>
  <si>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</si>
  <si>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</si>
  <si>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</si>
  <si>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</si>
  <si>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</si>
  <si>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</si>
  <si>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</si>
  <si>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</si>
  <si>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</si>
  <si>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</si>
  <si>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</si>
  <si>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</si>
  <si>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</si>
  <si>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</si>
  <si>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</si>
  <si>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</si>
  <si>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</si>
  <si>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</si>
  <si>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</si>
  <si>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</si>
  <si>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</si>
  <si>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</si>
  <si>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</si>
  <si>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</si>
  <si>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</si>
  <si>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</si>
  <si>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</si>
  <si>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</si>
  <si>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</si>
  <si>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</si>
  <si>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</si>
  <si>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</si>
  <si>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</si>
  <si>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</si>
  <si>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</si>
  <si>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</si>
  <si>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</si>
  <si>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</si>
  <si>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</si>
  <si>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</si>
  <si>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</si>
  <si>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</si>
  <si>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</si>
  <si>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</si>
  <si>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</si>
  <si>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</si>
  <si>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</si>
  <si>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</si>
  <si>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</si>
  <si>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</si>
  <si>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</si>
  <si>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</si>
  <si>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</si>
  <si>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</si>
  <si>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</si>
  <si>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</si>
  <si>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</si>
  <si>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</si>
  <si>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</si>
  <si>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</si>
  <si>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</si>
  <si>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</si>
  <si>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</si>
  <si>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</si>
  <si>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</si>
  <si>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</si>
  <si>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</si>
  <si>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</si>
  <si>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</si>
  <si>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</si>
  <si>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</si>
  <si>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</si>
  <si>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</si>
  <si>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</si>
  <si>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</si>
  <si>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</si>
  <si>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</si>
  <si>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</si>
  <si>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</si>
  <si>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</si>
  <si>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</si>
  <si>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</si>
  <si>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</si>
  <si>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</si>
  <si>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</si>
  <si>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</si>
  <si>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</si>
  <si>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</si>
  <si>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</si>
  <si>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</si>
  <si>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</si>
  <si>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</si>
  <si>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</si>
  <si>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</si>
  <si>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</si>
  <si>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</si>
  <si>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</si>
  <si>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</si>
  <si>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</si>
  <si>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</si>
  <si>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</si>
  <si>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</si>
  <si>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</si>
  <si>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</si>
  <si>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</si>
  <si>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</si>
  <si>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</si>
  <si>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</si>
  <si>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</si>
  <si>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</si>
  <si>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</si>
  <si>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</si>
  <si>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</si>
  <si>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</si>
  <si>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</si>
  <si>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</si>
  <si>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</si>
  <si>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</si>
  <si>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</si>
  <si>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</si>
  <si>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</si>
  <si>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</si>
  <si>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</si>
  <si>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</si>
  <si>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</si>
  <si>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</si>
  <si>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</si>
  <si>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</si>
  <si>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</si>
  <si>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</si>
  <si>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</si>
  <si>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</si>
  <si>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</si>
  <si>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</si>
  <si>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</si>
  <si>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</si>
  <si>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</si>
  <si>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</si>
  <si>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</si>
  <si>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</si>
  <si>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</si>
  <si>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</si>
  <si>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</si>
  <si>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</si>
  <si>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</si>
  <si>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</si>
  <si>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</si>
  <si>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</si>
  <si>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</si>
  <si>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</si>
  <si>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</si>
  <si>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</si>
  <si>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</si>
  <si>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</si>
  <si>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</si>
  <si>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</si>
  <si>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</si>
  <si>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</si>
  <si>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</si>
  <si>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</si>
  <si>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</si>
  <si>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</si>
  <si>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</si>
  <si>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</si>
  <si>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</si>
  <si>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</si>
  <si>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</si>
  <si>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</si>
  <si>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</si>
  <si>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</si>
  <si>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</si>
  <si>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</si>
  <si>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</si>
  <si>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</si>
  <si>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</si>
  <si>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</si>
  <si>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</si>
  <si>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</si>
  <si>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</si>
  <si>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</si>
  <si>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</si>
  <si>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</si>
  <si>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</si>
  <si>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</si>
  <si>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</si>
  <si>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</si>
  <si>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</si>
  <si>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</si>
  <si>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</si>
  <si>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</si>
  <si>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</si>
  <si>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</si>
  <si>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</si>
  <si>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</si>
  <si>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</si>
  <si>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</si>
  <si>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</si>
  <si>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</si>
  <si>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</si>
  <si>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</si>
  <si>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</si>
  <si>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</si>
  <si>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</si>
  <si>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</si>
  <si>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</si>
  <si>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</si>
  <si>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</si>
  <si>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</si>
  <si>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</si>
  <si>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</si>
  <si>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</si>
  <si>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</si>
  <si>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</si>
  <si>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</si>
  <si>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</si>
  <si>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</si>
  <si>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</si>
  <si>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</si>
  <si>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</si>
  <si>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</si>
  <si>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</si>
  <si>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</si>
  <si>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</si>
  <si>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</si>
  <si>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</si>
  <si>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</si>
  <si>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</si>
  <si>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</si>
  <si>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</si>
  <si>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</si>
  <si>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</si>
  <si>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</si>
  <si>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</si>
  <si>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</si>
  <si>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</si>
  <si>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</si>
  <si>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</si>
  <si>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</si>
  <si>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</si>
  <si>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</si>
  <si>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</si>
  <si>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</si>
  <si>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</si>
  <si>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</si>
  <si>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</si>
  <si>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</si>
  <si>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</si>
  <si>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</si>
  <si>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</si>
  <si>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</si>
  <si>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</si>
  <si>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</si>
  <si>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</si>
  <si>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</si>
  <si>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</si>
  <si>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</si>
  <si>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</si>
  <si>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</si>
  <si>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</si>
  <si>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</si>
  <si>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</si>
  <si>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</si>
  <si>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</si>
  <si>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</si>
  <si>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</si>
  <si>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</si>
  <si>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</si>
  <si>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</si>
  <si>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</si>
  <si>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</si>
  <si>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</si>
  <si>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</si>
  <si>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</si>
  <si>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</si>
  <si>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</si>
  <si>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</si>
  <si>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</si>
  <si>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</si>
  <si>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</si>
  <si>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</si>
  <si>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</si>
  <si>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</si>
  <si>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</si>
  <si>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</si>
  <si>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</si>
  <si>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</si>
  <si>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</si>
  <si>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</si>
  <si>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</si>
  <si>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</si>
  <si>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</si>
  <si>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</si>
  <si>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</si>
  <si>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</si>
  <si>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</si>
  <si>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</si>
  <si>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</si>
  <si>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</si>
  <si>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</si>
  <si>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</si>
  <si>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</si>
  <si>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</si>
  <si>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</si>
  <si>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</si>
  <si>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</si>
  <si>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</si>
  <si>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</si>
  <si>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</si>
  <si>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</si>
  <si>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</si>
  <si>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</si>
  <si>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</si>
  <si>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</si>
  <si>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</si>
  <si>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</si>
  <si>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</si>
  <si>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</si>
  <si>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</si>
  <si>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</si>
  <si>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</si>
  <si>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</si>
  <si>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</si>
  <si>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</si>
  <si>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</si>
  <si>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</si>
  <si>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</si>
  <si>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</si>
  <si>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</si>
  <si>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</si>
  <si>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</si>
  <si>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</si>
  <si>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</si>
  <si>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</si>
  <si>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</si>
  <si>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</si>
  <si>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</si>
  <si>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</si>
  <si>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</si>
  <si>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</si>
  <si>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</si>
  <si>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</si>
  <si>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</si>
  <si>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</si>
  <si>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</si>
  <si>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</si>
  <si>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</si>
  <si>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</si>
  <si>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</si>
  <si>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</si>
  <si>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</si>
  <si>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</si>
  <si>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</si>
  <si>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</si>
  <si>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</si>
  <si>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</si>
  <si>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</si>
  <si>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</si>
  <si>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</si>
  <si>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</si>
  <si>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</si>
  <si>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</si>
  <si>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</si>
  <si>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</si>
  <si>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</si>
  <si>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</si>
  <si>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</si>
  <si>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</si>
  <si>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</si>
  <si>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</si>
  <si>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</si>
  <si>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</si>
  <si>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</si>
  <si>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</si>
  <si>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</si>
  <si>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</si>
  <si>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</si>
  <si>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</si>
  <si>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</si>
  <si>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</si>
  <si>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</si>
  <si>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</si>
  <si>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</si>
  <si>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</si>
  <si>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</si>
  <si>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</si>
  <si>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</si>
  <si>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</si>
  <si>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</si>
  <si>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</si>
  <si>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</si>
  <si>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</si>
  <si>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</si>
  <si>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</si>
  <si>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</si>
  <si>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</si>
  <si>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</si>
  <si>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</si>
  <si>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</si>
  <si>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</si>
  <si>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</si>
  <si>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</si>
  <si>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</si>
  <si>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</si>
  <si>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</si>
  <si>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</si>
  <si>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</si>
  <si>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</si>
  <si>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</si>
  <si>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</si>
  <si>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</si>
  <si>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</si>
  <si>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</si>
  <si>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</si>
  <si>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</si>
  <si>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</si>
  <si>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</si>
  <si>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</si>
  <si>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</si>
  <si>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</si>
  <si>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</si>
  <si>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</si>
  <si>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</si>
  <si>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</si>
  <si>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</si>
  <si>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</si>
  <si>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</si>
  <si>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</si>
  <si>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</si>
  <si>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</si>
  <si>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</si>
  <si>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</si>
  <si>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</si>
  <si>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</si>
  <si>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</si>
  <si>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</si>
  <si>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</si>
  <si>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</si>
  <si>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</si>
  <si>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</si>
  <si>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</si>
  <si>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</si>
  <si>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</si>
  <si>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</si>
  <si>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</si>
  <si>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</si>
  <si>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</si>
  <si>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</si>
  <si>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</si>
  <si>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</si>
  <si>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</si>
  <si>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</si>
  <si>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</si>
  <si>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</si>
  <si>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</si>
  <si>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</si>
  <si>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</si>
  <si>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</si>
  <si>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</si>
  <si>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</si>
  <si>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</si>
  <si>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</si>
  <si>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</si>
  <si>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</si>
  <si>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</si>
  <si>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</si>
  <si>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</si>
  <si>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</si>
  <si>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</si>
  <si>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</si>
  <si>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</si>
  <si>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</si>
  <si>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</si>
  <si>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</si>
  <si>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</si>
  <si>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</si>
  <si>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</si>
  <si>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</si>
  <si>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</si>
  <si>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</si>
  <si>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</si>
  <si>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</si>
  <si>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</si>
  <si>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</si>
  <si>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</si>
  <si>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</si>
  <si>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</si>
  <si>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</si>
  <si>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</si>
  <si>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</si>
  <si>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</si>
  <si>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</si>
  <si>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</si>
  <si>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</si>
  <si>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</si>
  <si>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</si>
  <si>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</si>
  <si>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</si>
  <si>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</si>
  <si>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</si>
  <si>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</si>
  <si>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</si>
  <si>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</si>
  <si>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</si>
  <si>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</si>
  <si>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</si>
  <si>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</si>
  <si>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</si>
  <si>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</si>
  <si>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</si>
  <si>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</si>
  <si>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</si>
  <si>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</si>
  <si>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</si>
  <si>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</si>
  <si>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</si>
  <si>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</si>
  <si>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</si>
  <si>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</si>
  <si>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</si>
  <si>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</si>
  <si>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</si>
  <si>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</si>
  <si>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</si>
  <si>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</si>
  <si>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</si>
  <si>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</si>
  <si>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</si>
  <si>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</si>
  <si>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</si>
  <si>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</si>
  <si>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</si>
  <si>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</si>
  <si>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</si>
  <si>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</si>
  <si>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</si>
  <si>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</si>
  <si>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</si>
  <si>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</si>
  <si>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</si>
  <si>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</si>
  <si>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</si>
  <si>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</si>
  <si>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</si>
  <si>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</si>
  <si>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</si>
  <si>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</si>
  <si>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</si>
  <si>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</si>
  <si>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</si>
  <si>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</si>
  <si>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</si>
  <si>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</si>
  <si>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</si>
  <si>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</si>
  <si>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</si>
  <si>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</si>
  <si>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</si>
  <si>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</si>
  <si>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</si>
  <si>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</si>
  <si>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</si>
  <si>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</si>
  <si>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</si>
  <si>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</si>
  <si>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</si>
  <si>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</si>
  <si>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</si>
  <si>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</si>
  <si>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</si>
  <si>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</si>
  <si>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</si>
  <si>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</si>
  <si>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</si>
  <si>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</si>
  <si>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</si>
  <si>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</si>
  <si>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</si>
  <si>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</si>
  <si>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</si>
  <si>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</si>
  <si>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</si>
  <si>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</si>
  <si>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</si>
  <si>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</si>
  <si>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</si>
  <si>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</si>
  <si>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</si>
  <si>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</si>
  <si>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</si>
  <si>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</si>
  <si>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</si>
  <si>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</si>
  <si>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</si>
  <si>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</si>
  <si>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</si>
  <si>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</si>
  <si>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</si>
  <si>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</si>
  <si>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</si>
  <si>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</si>
  <si>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</si>
  <si>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</si>
  <si>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</si>
  <si>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</si>
  <si>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</si>
  <si>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</si>
  <si>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</si>
  <si>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</si>
  <si>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</si>
  <si>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</si>
  <si>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</si>
  <si>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</si>
  <si>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</si>
  <si>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</si>
  <si>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</si>
  <si>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</si>
  <si>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</si>
  <si>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</si>
  <si>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</si>
  <si>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</si>
  <si>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</si>
  <si>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</si>
  <si>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</si>
  <si>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</si>
  <si>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</si>
  <si>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</si>
  <si>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</si>
  <si>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</si>
  <si>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</si>
  <si>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</si>
  <si>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</si>
  <si>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</si>
  <si>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</si>
  <si>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</si>
  <si>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</si>
  <si>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</si>
  <si>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</si>
  <si>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</si>
  <si>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</si>
  <si>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</si>
  <si>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</si>
  <si>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</si>
  <si>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</si>
  <si>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</si>
  <si>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</si>
  <si>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</si>
  <si>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</si>
  <si>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</si>
  <si>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</si>
  <si>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</si>
  <si>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</si>
  <si>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</si>
  <si>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</si>
  <si>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</si>
  <si>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</si>
  <si>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</si>
  <si>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</si>
  <si>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</si>
  <si>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</si>
  <si>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</si>
  <si>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</si>
  <si>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</si>
  <si>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</si>
  <si>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</si>
  <si>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</si>
  <si>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</si>
  <si>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</si>
  <si>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</si>
  <si>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</si>
  <si>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</si>
  <si>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</si>
  <si>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</si>
  <si>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</si>
  <si>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</si>
  <si>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</si>
  <si>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</si>
  <si>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</si>
  <si>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</si>
  <si>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</si>
  <si>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</si>
  <si>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</si>
  <si>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</si>
  <si>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</si>
  <si>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</si>
  <si>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</si>
  <si>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</si>
  <si>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</si>
  <si>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</si>
  <si>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</si>
  <si>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</si>
  <si>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</si>
  <si>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</si>
  <si>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</si>
  <si>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</si>
  <si>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</si>
  <si>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</si>
  <si>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</si>
  <si>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</si>
  <si>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</si>
  <si>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</si>
  <si>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</si>
  <si>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</si>
  <si>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</si>
  <si>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</si>
  <si>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</si>
  <si>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</si>
  <si>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</si>
  <si>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</si>
  <si>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</si>
  <si>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</si>
  <si>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</si>
  <si>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</si>
  <si>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</si>
  <si>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</si>
  <si>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</si>
  <si>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</si>
  <si>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</si>
  <si>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</si>
  <si>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</si>
  <si>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</si>
  <si>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</si>
  <si>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</si>
  <si>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</si>
  <si>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</si>
  <si>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</si>
  <si>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</si>
  <si>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</si>
  <si>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</si>
  <si>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</si>
  <si>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</si>
  <si>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</si>
  <si>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</si>
  <si>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</si>
  <si>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</si>
  <si>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</si>
  <si>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</si>
  <si>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</si>
  <si>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</si>
  <si>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</si>
  <si>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</si>
  <si>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</si>
  <si>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</si>
  <si>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</si>
  <si>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</si>
  <si>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</si>
  <si>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</si>
  <si>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</si>
  <si>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</si>
  <si>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</si>
  <si>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</si>
  <si>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</si>
  <si>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</si>
  <si>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</si>
  <si>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</si>
  <si>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</si>
  <si>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</si>
  <si>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</si>
  <si>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</si>
  <si>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</si>
  <si>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</si>
  <si>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</si>
  <si>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</si>
  <si>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</si>
  <si>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</si>
  <si>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</si>
  <si>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</si>
  <si>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</si>
  <si>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</si>
  <si>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</si>
  <si>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</si>
  <si>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</si>
  <si>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</si>
  <si>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</si>
  <si>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</si>
  <si>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</si>
  <si>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</si>
  <si>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</si>
  <si>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</si>
  <si>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</si>
  <si>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</si>
  <si>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</si>
  <si>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</si>
  <si>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</si>
  <si>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</si>
  <si>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</si>
  <si>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</si>
  <si>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</si>
  <si>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</si>
  <si>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</si>
  <si>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</si>
  <si>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</si>
  <si>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</si>
  <si>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</si>
  <si>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</si>
  <si>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</si>
  <si>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</si>
  <si>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</si>
  <si>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</si>
  <si>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</si>
  <si>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</si>
  <si>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</si>
  <si>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</si>
  <si>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</si>
  <si>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</si>
  <si>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</si>
  <si>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</si>
  <si>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</si>
  <si>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</si>
  <si>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</si>
  <si>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</si>
  <si>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</si>
  <si>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</si>
  <si>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</si>
  <si>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</si>
  <si>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</si>
  <si>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</si>
  <si>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</si>
  <si>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</si>
  <si>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</si>
  <si>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</si>
  <si>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</si>
  <si>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</si>
  <si>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</si>
  <si>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</si>
  <si>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</si>
  <si>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</si>
  <si>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</si>
  <si>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</si>
  <si>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</si>
  <si>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</si>
  <si>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</si>
  <si>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</si>
  <si>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</si>
  <si>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</si>
  <si>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</si>
  <si>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</si>
  <si>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</si>
  <si>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</si>
  <si>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</si>
  <si>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</si>
  <si>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</si>
  <si>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</si>
  <si>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</si>
  <si>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</si>
  <si>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</si>
  <si>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</si>
  <si>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</si>
  <si>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</si>
  <si>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</si>
  <si>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</si>
  <si>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</si>
  <si>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</si>
  <si>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</si>
  <si>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</si>
  <si>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</si>
  <si>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</si>
  <si>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</si>
  <si>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</si>
  <si>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</si>
  <si>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</si>
  <si>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</si>
  <si>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</si>
  <si>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</si>
  <si>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</si>
  <si>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</si>
  <si>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</si>
  <si>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</si>
  <si>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</si>
  <si>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</si>
  <si>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</si>
  <si>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</si>
  <si>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</si>
  <si>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</si>
  <si>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</si>
  <si>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</si>
  <si>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</si>
  <si>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</si>
  <si>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</si>
  <si>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</si>
  <si>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</si>
  <si>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</si>
  <si>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</si>
  <si>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</si>
  <si>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</si>
  <si>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</si>
  <si>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</si>
  <si>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</si>
  <si>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</si>
  <si>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</si>
  <si>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</si>
  <si>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</si>
  <si>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</si>
  <si>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</si>
  <si>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</si>
  <si>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</si>
  <si>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</si>
  <si>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</si>
  <si>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</si>
  <si>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</si>
  <si>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</si>
  <si>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</si>
  <si>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</si>
  <si>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</si>
  <si>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</si>
  <si>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</si>
  <si>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</si>
  <si>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</si>
  <si>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</si>
  <si>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</si>
  <si>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</si>
  <si>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</si>
  <si>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</si>
  <si>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</si>
  <si>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</si>
  <si>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</si>
  <si>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</si>
  <si>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</si>
  <si>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</si>
  <si>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</si>
  <si>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</si>
  <si>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</si>
  <si>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</si>
  <si>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</si>
  <si>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</si>
  <si>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</si>
  <si>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</si>
  <si>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</si>
  <si>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</si>
  <si>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</si>
  <si>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</si>
  <si>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</si>
  <si>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</si>
  <si>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</si>
  <si>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</si>
  <si>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</si>
  <si>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</si>
  <si>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</si>
  <si>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</si>
  <si>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</si>
  <si>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</si>
  <si>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</si>
  <si>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</si>
  <si>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</si>
  <si>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</si>
  <si>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</si>
  <si>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</si>
  <si>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</si>
  <si>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</si>
  <si>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</si>
  <si>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</si>
  <si>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</si>
  <si>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</si>
  <si>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</si>
  <si>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</si>
  <si>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</si>
  <si>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</si>
  <si>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</si>
  <si>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</si>
  <si>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</si>
  <si>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</si>
  <si>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</si>
  <si>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</si>
  <si>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</si>
  <si>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</si>
  <si>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</si>
  <si>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</si>
  <si>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</si>
  <si>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</si>
  <si>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</si>
  <si>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</si>
  <si>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</si>
  <si>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</si>
  <si>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</si>
  <si>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</si>
  <si>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</si>
  <si>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</si>
  <si>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</si>
  <si>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</si>
  <si>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</si>
  <si>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</si>
  <si>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</si>
  <si>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</si>
  <si>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</si>
  <si>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</si>
  <si>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</si>
  <si>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</si>
  <si>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</si>
  <si>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</si>
  <si>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</si>
  <si>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</si>
  <si>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</si>
  <si>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</si>
  <si>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</si>
  <si>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</si>
  <si>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</si>
  <si>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</si>
  <si>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</si>
  <si>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</si>
  <si>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</si>
  <si>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</si>
  <si>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</si>
  <si>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</si>
  <si>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</si>
  <si>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</si>
  <si>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</si>
  <si>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</si>
  <si>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</si>
  <si>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</si>
  <si>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</si>
  <si>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</si>
  <si>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</si>
  <si>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</si>
  <si>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</si>
  <si>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</si>
  <si>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</si>
  <si>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</si>
  <si>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</si>
  <si>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</si>
  <si>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</si>
  <si>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</si>
  <si>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</si>
  <si>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</si>
  <si>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</si>
  <si>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</si>
  <si>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</si>
  <si>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</si>
  <si>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</si>
  <si>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</si>
  <si>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</si>
  <si>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</si>
  <si>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</si>
  <si>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</si>
  <si>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</si>
  <si>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</si>
  <si>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</si>
  <si>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</si>
  <si>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</si>
  <si>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</si>
  <si>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</si>
  <si>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</si>
  <si>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</si>
  <si>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</si>
  <si>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</si>
  <si>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</si>
  <si>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</si>
  <si>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</si>
  <si>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</si>
  <si>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</si>
  <si>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</si>
  <si>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</si>
  <si>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</si>
  <si>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</si>
  <si>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</si>
  <si>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</si>
  <si>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</si>
  <si>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</si>
  <si>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</si>
  <si>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</si>
  <si>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</si>
  <si>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</si>
  <si>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</si>
  <si>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</si>
  <si>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</si>
  <si>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</si>
  <si>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</si>
  <si>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</si>
  <si>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</si>
  <si>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</si>
  <si>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</si>
  <si>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</si>
  <si>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</si>
  <si>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</si>
  <si>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</si>
  <si>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</si>
  <si>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</si>
  <si>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</si>
  <si>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</si>
  <si>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</si>
  <si>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</si>
  <si>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</si>
  <si>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</si>
  <si>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</si>
  <si>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</si>
  <si>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</si>
  <si>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</si>
  <si>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</si>
  <si>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</si>
  <si>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</si>
  <si>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</si>
  <si>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</si>
  <si>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</si>
  <si>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</si>
  <si>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</si>
  <si>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</si>
  <si>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</si>
  <si>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</si>
  <si>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</si>
  <si>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</si>
  <si>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</si>
  <si>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</si>
  <si>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</si>
  <si>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</si>
  <si>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</si>
  <si>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</si>
  <si>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</si>
  <si>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</si>
  <si>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</si>
  <si>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</si>
  <si>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</si>
  <si>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</si>
  <si>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</si>
  <si>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</si>
  <si>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</si>
  <si>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</si>
  <si>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</si>
  <si>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</si>
  <si>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</si>
  <si>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</si>
  <si>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</si>
  <si>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</si>
  <si>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</si>
  <si>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</si>
  <si>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</si>
  <si>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</si>
  <si>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</si>
  <si>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</si>
  <si>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</si>
  <si>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</si>
  <si>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</si>
  <si>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</si>
  <si>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</si>
  <si>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</si>
  <si>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</si>
  <si>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</si>
  <si>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</si>
  <si>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</si>
  <si>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</si>
  <si>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</si>
  <si>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</si>
  <si>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</si>
  <si>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</si>
  <si>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</si>
  <si>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</si>
  <si>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</si>
  <si>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</si>
  <si>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</si>
  <si>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</si>
  <si>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</si>
  <si>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</si>
  <si>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</si>
  <si>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</si>
  <si>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</si>
  <si>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</si>
  <si>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</si>
  <si>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</si>
  <si>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</si>
  <si>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</si>
  <si>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</si>
  <si>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</si>
  <si>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</si>
  <si>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</si>
  <si>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</si>
  <si>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</si>
  <si>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</si>
  <si>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</si>
  <si>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</si>
  <si>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</si>
  <si>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</si>
  <si>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</si>
  <si>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</si>
  <si>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</si>
  <si>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</si>
  <si>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</si>
  <si>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</si>
  <si>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</si>
  <si>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</si>
  <si>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</si>
  <si>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</si>
  <si>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</si>
  <si>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</si>
  <si>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</si>
  <si>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</si>
  <si>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</si>
  <si>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</si>
  <si>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</si>
  <si>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</si>
  <si>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</si>
  <si>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</si>
  <si>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</si>
  <si>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</si>
  <si>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</si>
  <si>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</si>
  <si>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</si>
  <si>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</si>
  <si>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</si>
  <si>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</si>
  <si>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</si>
  <si>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</si>
  <si>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</si>
  <si>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</si>
  <si>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</si>
  <si>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</si>
  <si>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</si>
  <si>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</si>
  <si>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</si>
  <si>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</si>
  <si>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</si>
  <si>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</si>
  <si>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</si>
  <si>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</si>
  <si>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</si>
  <si>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</si>
  <si>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</si>
  <si>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</si>
  <si>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</si>
  <si>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</si>
  <si>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</si>
  <si>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</si>
  <si>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</si>
  <si>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</si>
  <si>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</si>
  <si>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</si>
  <si>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</si>
  <si>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</si>
  <si>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</si>
  <si>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</si>
  <si>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</si>
  <si>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</si>
  <si>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</si>
  <si>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</si>
  <si>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</si>
  <si>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</si>
  <si>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</si>
  <si>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</si>
  <si>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</si>
  <si>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</si>
  <si>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</si>
  <si>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</si>
  <si>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</si>
  <si>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</si>
  <si>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</si>
  <si>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</si>
  <si>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</si>
  <si>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</si>
  <si>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</si>
  <si>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</si>
  <si>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</si>
  <si>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</si>
  <si>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</si>
  <si>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</si>
  <si>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</si>
  <si>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</si>
  <si>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</si>
  <si>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</si>
  <si>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</si>
  <si>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</si>
  <si>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</si>
  <si>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</si>
  <si>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</si>
  <si>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</si>
  <si>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</si>
  <si>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</si>
  <si>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</si>
  <si>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</si>
  <si>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</si>
  <si>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</si>
  <si>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</si>
  <si>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</si>
  <si>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</si>
  <si>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</si>
  <si>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</si>
  <si>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</si>
  <si>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</si>
  <si>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</si>
  <si>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</si>
  <si>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</si>
  <si>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</si>
  <si>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</si>
  <si>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</si>
  <si>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</si>
  <si>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</si>
  <si>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</si>
  <si>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</si>
  <si>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</si>
  <si>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</si>
  <si>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</si>
  <si>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</si>
  <si>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</si>
  <si>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</si>
  <si>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</si>
  <si>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</si>
  <si>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</si>
  <si>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</si>
  <si>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</si>
  <si>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</si>
  <si>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</si>
  <si>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</si>
  <si>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</si>
  <si>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</si>
  <si>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</si>
  <si>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</si>
  <si>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</si>
  <si>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</si>
  <si>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</si>
  <si>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</si>
  <si>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</si>
  <si>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</si>
  <si>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</si>
  <si>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</si>
  <si>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</si>
  <si>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</si>
  <si>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</si>
  <si>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</si>
  <si>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</si>
  <si>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</si>
  <si>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</si>
  <si>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</si>
  <si>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</si>
  <si>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</si>
  <si>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</si>
  <si>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</si>
  <si>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</si>
  <si>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</si>
  <si>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</si>
  <si>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</si>
  <si>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</si>
  <si>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</si>
  <si>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</si>
  <si>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</si>
  <si>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</si>
  <si>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</si>
  <si>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</si>
  <si>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</si>
  <si>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</si>
  <si>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</si>
  <si>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</si>
  <si>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</si>
  <si>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</si>
  <si>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</si>
  <si>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</si>
  <si>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</si>
  <si>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</si>
  <si>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</si>
  <si>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</si>
  <si>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</si>
  <si>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</si>
  <si>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</si>
  <si>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</si>
  <si>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</si>
  <si>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</si>
  <si>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</si>
  <si>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</si>
  <si>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</si>
  <si>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</si>
  <si>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</si>
  <si>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</si>
  <si>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</si>
  <si>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</si>
  <si>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</si>
  <si>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</si>
  <si>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</si>
  <si>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</si>
  <si>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</si>
  <si>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</si>
  <si>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</si>
  <si>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</si>
  <si>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</si>
  <si>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</si>
  <si>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</si>
  <si>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</si>
  <si>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</si>
  <si>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</si>
  <si>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</si>
  <si>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</si>
  <si>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</si>
  <si>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</si>
  <si>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</si>
  <si>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</si>
  <si>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</si>
  <si>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</si>
  <si>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</si>
  <si>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</si>
  <si>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</si>
  <si>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</si>
  <si>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</si>
  <si>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</si>
  <si>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</si>
  <si>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</si>
  <si>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</si>
  <si>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</si>
  <si>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</si>
  <si>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</si>
  <si>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</si>
  <si>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</si>
  <si>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</si>
  <si>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</si>
  <si>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</si>
  <si>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</si>
  <si>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</si>
  <si>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</si>
  <si>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</si>
  <si>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</si>
  <si>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</si>
  <si>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</si>
  <si>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</si>
  <si>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</si>
  <si>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</si>
  <si>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</si>
  <si>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</si>
  <si>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</si>
  <si>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</si>
  <si>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</si>
  <si>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</si>
  <si>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</si>
  <si>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</si>
  <si>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</si>
  <si>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</si>
  <si>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</si>
  <si>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</si>
  <si>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</si>
  <si>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</si>
  <si>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</si>
  <si>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</si>
  <si>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</si>
  <si>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</si>
  <si>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</si>
  <si>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</si>
  <si>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</si>
  <si>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</si>
  <si>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</si>
  <si>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</si>
  <si>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</si>
  <si>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</si>
  <si>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</si>
  <si>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</si>
  <si>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</si>
  <si>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</si>
  <si>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</si>
  <si>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</si>
  <si>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</si>
  <si>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</si>
  <si>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</si>
  <si>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</si>
  <si>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</si>
  <si>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</si>
  <si>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</si>
  <si>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</si>
  <si>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</si>
  <si>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</si>
  <si>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</si>
  <si>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</si>
  <si>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</si>
  <si>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</si>
  <si>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</si>
  <si>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</si>
  <si>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</si>
  <si>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</si>
  <si>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</si>
  <si>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</si>
  <si>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</si>
  <si>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</si>
  <si>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</si>
  <si>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</si>
  <si>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</si>
  <si>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</si>
  <si>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</si>
  <si>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</si>
  <si>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</si>
  <si>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</si>
  <si>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</si>
  <si>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</si>
  <si>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</si>
  <si>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</si>
  <si>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</si>
  <si>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</si>
  <si>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</si>
  <si>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</si>
  <si>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</si>
  <si>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</si>
  <si>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</si>
  <si>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</si>
  <si>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</si>
  <si>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</si>
  <si>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</si>
  <si>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</si>
  <si>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</si>
  <si>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</si>
  <si>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</si>
  <si>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</si>
  <si>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</si>
  <si>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</si>
  <si>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</si>
  <si>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</si>
  <si>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</si>
  <si>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</si>
  <si>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</si>
  <si>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</si>
  <si>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</si>
  <si>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</si>
  <si>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</si>
  <si>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</si>
  <si>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</si>
  <si>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</si>
  <si>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</si>
  <si>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</si>
  <si>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</si>
  <si>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</si>
  <si>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</si>
  <si>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</si>
  <si>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</si>
  <si>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</si>
  <si>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</si>
  <si>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</si>
  <si>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</si>
  <si>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</si>
  <si>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</si>
  <si>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</si>
  <si>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</si>
  <si>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</si>
  <si>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</si>
  <si>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</si>
  <si>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</si>
  <si>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</si>
  <si>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</si>
  <si>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</si>
  <si>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</si>
  <si>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</si>
  <si>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</si>
  <si>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</si>
  <si>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</si>
  <si>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</si>
  <si>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</si>
  <si>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</si>
  <si>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</si>
  <si>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</si>
  <si>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</si>
  <si>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</si>
  <si>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</si>
  <si>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</si>
  <si>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</si>
  <si>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</si>
  <si>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</si>
  <si>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</si>
  <si>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</si>
  <si>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</si>
  <si>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</si>
  <si>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</si>
  <si>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</si>
  <si>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</si>
  <si>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</si>
  <si>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</si>
  <si>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</si>
  <si>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</si>
  <si>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</si>
  <si>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</si>
  <si>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</si>
  <si>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</si>
  <si>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</si>
  <si>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</si>
  <si>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</si>
  <si>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</si>
  <si>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</si>
  <si>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</si>
  <si>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</si>
  <si>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</si>
  <si>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</si>
  <si>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</si>
  <si>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</si>
  <si>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</si>
  <si>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</si>
  <si>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</si>
  <si>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</si>
  <si>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</si>
  <si>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</si>
  <si>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</si>
  <si>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</si>
  <si>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</si>
  <si>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</si>
  <si>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</si>
  <si>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</si>
  <si>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</si>
  <si>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</si>
  <si>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</si>
  <si>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</si>
  <si>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</si>
  <si>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</si>
  <si>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</si>
  <si>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</si>
  <si>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</si>
  <si>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</si>
  <si>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</si>
  <si>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</si>
  <si>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</si>
  <si>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</si>
  <si>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</si>
  <si>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</si>
  <si>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</si>
  <si>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</si>
  <si>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</si>
  <si>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</si>
  <si>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</si>
  <si>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</si>
  <si>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</si>
  <si>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</si>
  <si>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</si>
  <si>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</si>
  <si>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</si>
  <si>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</si>
  <si>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</si>
  <si>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</si>
  <si>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</si>
  <si>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</si>
  <si>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</si>
  <si>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</si>
  <si>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</si>
  <si>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</si>
  <si>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</si>
  <si>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</si>
  <si>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</si>
  <si>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</si>
  <si>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</si>
  <si>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</si>
  <si>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</si>
  <si>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</si>
  <si>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</si>
  <si>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</si>
  <si>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</si>
  <si>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</si>
  <si>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</si>
  <si>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</si>
  <si>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</si>
  <si>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</si>
  <si>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</si>
  <si>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</si>
  <si>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</si>
  <si>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</si>
  <si>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</si>
  <si>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</si>
  <si>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</si>
  <si>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</si>
  <si>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</si>
  <si>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</si>
  <si>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</si>
  <si>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</si>
  <si>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</si>
  <si>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</si>
  <si>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</si>
  <si>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</si>
  <si>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</si>
  <si>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</si>
  <si>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</si>
  <si>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</si>
  <si>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</si>
  <si>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</si>
  <si>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</si>
  <si>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</si>
  <si>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</si>
  <si>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</si>
  <si>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</si>
  <si>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</si>
  <si>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</si>
  <si>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</si>
  <si>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</si>
  <si>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</si>
  <si>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</si>
  <si>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</si>
  <si>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</si>
  <si>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</si>
  <si>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</si>
  <si>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</si>
  <si>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</si>
  <si>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</si>
  <si>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</si>
  <si>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</si>
  <si>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</si>
  <si>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</si>
  <si>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</si>
  <si>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</si>
  <si>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</si>
  <si>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</si>
  <si>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</si>
  <si>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</si>
  <si>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</si>
  <si>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</si>
  <si>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</si>
  <si>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</si>
  <si>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</si>
  <si>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</si>
  <si>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</si>
  <si>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</si>
  <si>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</si>
  <si>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</si>
  <si>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</si>
  <si>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</si>
  <si>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</si>
  <si>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</si>
  <si>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</si>
  <si>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</si>
  <si>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</si>
  <si>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</si>
  <si>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</si>
  <si>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</si>
  <si>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</si>
  <si>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</si>
  <si>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</si>
  <si>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</si>
  <si>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</si>
  <si>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</si>
  <si>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</si>
  <si>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</si>
  <si>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</si>
  <si>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</si>
  <si>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</si>
  <si>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</si>
  <si>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</si>
  <si>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</si>
  <si>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</si>
  <si>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</si>
  <si>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</si>
  <si>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</si>
  <si>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</si>
  <si>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</si>
  <si>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</si>
  <si>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</si>
  <si>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</si>
  <si>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</si>
  <si>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</si>
  <si>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</si>
  <si>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</si>
  <si>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</si>
  <si>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</si>
  <si>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</si>
  <si>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</si>
  <si>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</si>
  <si>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</si>
  <si>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</si>
  <si>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</si>
  <si>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</si>
  <si>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</si>
  <si>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</si>
  <si>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</si>
  <si>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</si>
  <si>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</si>
  <si>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</si>
  <si>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</si>
  <si>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</si>
  <si>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</si>
  <si>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</si>
  <si>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</si>
  <si>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</si>
  <si>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</si>
  <si>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</si>
  <si>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</si>
  <si>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</si>
  <si>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</si>
  <si>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</si>
  <si>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</si>
  <si>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</si>
  <si>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</si>
  <si>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</si>
  <si>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</si>
  <si>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</si>
  <si>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</si>
  <si>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</si>
  <si>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</si>
  <si>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</si>
  <si>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</si>
  <si>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</si>
  <si>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</si>
  <si>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</si>
  <si>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</si>
  <si>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</si>
  <si>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</si>
  <si>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</si>
  <si>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</si>
  <si>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</si>
  <si>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</si>
  <si>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</si>
  <si>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</si>
  <si>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</si>
  <si>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</si>
  <si>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</si>
  <si>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</si>
  <si>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</si>
  <si>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</si>
  <si>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</si>
  <si>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</si>
  <si>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</si>
  <si>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</si>
  <si>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</si>
  <si>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</si>
  <si>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</si>
  <si>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</si>
  <si>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</si>
  <si>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</si>
  <si>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</si>
  <si>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</si>
  <si>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</si>
  <si>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</si>
  <si>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</si>
  <si>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</si>
  <si>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</si>
  <si>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</si>
  <si>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</si>
  <si>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</si>
  <si>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</si>
  <si>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</si>
  <si>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</si>
  <si>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</si>
  <si>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</si>
  <si>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</si>
  <si>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</si>
  <si>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</si>
  <si>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</si>
  <si>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</si>
  <si>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</si>
  <si>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</si>
  <si>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</si>
  <si>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</si>
  <si>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</si>
  <si>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</si>
  <si>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</si>
  <si>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</si>
  <si>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</si>
  <si>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</si>
  <si>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</si>
  <si>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</si>
  <si>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</si>
  <si>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</si>
  <si>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</si>
  <si>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</si>
  <si>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</si>
  <si>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</si>
  <si>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</si>
  <si>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</si>
  <si>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</si>
  <si>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</si>
  <si>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</si>
  <si>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</si>
  <si>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</si>
  <si>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</si>
  <si>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</si>
  <si>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</si>
  <si>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</si>
  <si>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</si>
  <si>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</si>
  <si>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</si>
  <si>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</si>
  <si>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</si>
  <si>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</si>
  <si>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</si>
  <si>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</si>
  <si>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</si>
  <si>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</si>
  <si>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</si>
  <si>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</si>
  <si>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</si>
  <si>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</si>
  <si>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</si>
  <si>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</si>
  <si>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</si>
  <si>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</si>
  <si>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</si>
  <si>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</si>
  <si>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</si>
  <si>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</si>
  <si>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</si>
  <si>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</si>
  <si>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</si>
  <si>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</si>
  <si>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</si>
  <si>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</si>
  <si>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</si>
  <si>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</si>
  <si>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</si>
  <si>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</si>
  <si>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</si>
  <si>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</si>
  <si>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</si>
  <si>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</si>
  <si>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</si>
  <si>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</si>
  <si>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</si>
  <si>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</si>
  <si>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</si>
  <si>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</si>
  <si>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</si>
  <si>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</si>
  <si>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</si>
  <si>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</si>
  <si>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</si>
  <si>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</si>
  <si>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</si>
  <si>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</si>
  <si>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</si>
  <si>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</si>
  <si>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</si>
  <si>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</si>
  <si>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</si>
  <si>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</si>
  <si>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</si>
  <si>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</si>
  <si>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</si>
  <si>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</si>
  <si>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</si>
  <si>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</si>
  <si>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</si>
  <si>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</si>
  <si>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</si>
  <si>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</si>
  <si>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</si>
  <si>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</si>
  <si>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</si>
  <si>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</si>
  <si>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</si>
  <si>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</si>
  <si>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</si>
  <si>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</si>
  <si>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</si>
  <si>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</si>
  <si>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</si>
  <si>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</si>
  <si>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</si>
  <si>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</si>
  <si>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</si>
  <si>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</si>
  <si>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</si>
  <si>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</si>
  <si>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</si>
  <si>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</si>
  <si>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</si>
  <si>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</si>
  <si>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</si>
  <si>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</si>
  <si>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</si>
  <si>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</si>
  <si>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</si>
  <si>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</si>
  <si>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</si>
  <si>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</si>
  <si>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</si>
  <si>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</si>
  <si>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</si>
  <si>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</si>
  <si>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</si>
  <si>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</si>
  <si>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</si>
  <si>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</si>
  <si>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</si>
  <si>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</si>
  <si>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</si>
  <si>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</si>
  <si>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</si>
  <si>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</si>
  <si>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</si>
  <si>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</si>
  <si>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</si>
  <si>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</si>
  <si>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</si>
  <si>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</si>
  <si>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</si>
  <si>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</si>
  <si>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</si>
  <si>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</si>
  <si>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</si>
  <si>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</si>
  <si>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</si>
  <si>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</si>
  <si>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</si>
  <si>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</si>
  <si>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</si>
  <si>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</si>
  <si>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</si>
  <si>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</si>
  <si>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</si>
  <si>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</si>
  <si>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</si>
  <si>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</si>
  <si>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</si>
  <si>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</si>
  <si>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</si>
  <si>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</si>
  <si>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</si>
  <si>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</si>
  <si>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</si>
  <si>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</si>
  <si>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</si>
  <si>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</si>
  <si>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</si>
  <si>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</si>
  <si>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</si>
  <si>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</si>
  <si>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</si>
  <si>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</si>
  <si>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</si>
  <si>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</si>
  <si>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</si>
  <si>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</si>
  <si>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</si>
  <si>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</si>
  <si>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</si>
  <si>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</si>
  <si>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</si>
  <si>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</si>
  <si>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</si>
  <si>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</si>
  <si>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</si>
  <si>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</si>
  <si>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</si>
  <si>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</si>
  <si>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</si>
  <si>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</si>
  <si>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</si>
  <si>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</si>
  <si>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</si>
  <si>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</si>
  <si>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</si>
  <si>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</si>
  <si>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</si>
  <si>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</si>
  <si>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</si>
  <si>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</si>
  <si>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</si>
  <si>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</si>
  <si>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</si>
  <si>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</si>
  <si>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</si>
  <si>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</si>
  <si>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</si>
  <si>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</si>
  <si>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</si>
  <si>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</si>
  <si>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</si>
  <si>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</si>
  <si>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</si>
  <si>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</si>
  <si>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</si>
  <si>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</si>
  <si>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</si>
  <si>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</si>
  <si>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</si>
  <si>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</si>
  <si>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</si>
  <si>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</si>
  <si>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</si>
  <si>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</si>
  <si>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</si>
  <si>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</si>
  <si>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</si>
  <si>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</si>
  <si>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</si>
  <si>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</si>
  <si>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</si>
  <si>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</si>
  <si>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</si>
  <si>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</si>
  <si>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</si>
  <si>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</si>
  <si>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</si>
  <si>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</si>
  <si>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</si>
  <si>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</si>
  <si>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</si>
  <si>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</si>
  <si>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</si>
  <si>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</si>
  <si>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</si>
  <si>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</si>
  <si>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</si>
  <si>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</si>
  <si>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</si>
  <si>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</si>
  <si>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</si>
  <si>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</si>
  <si>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</si>
  <si>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</si>
  <si>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</si>
  <si>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</si>
  <si>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</si>
  <si>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</si>
  <si>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</si>
  <si>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</si>
  <si>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</si>
  <si>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</si>
  <si>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</si>
  <si>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</si>
  <si>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</si>
  <si>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</si>
  <si>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</si>
  <si>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</si>
  <si>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</si>
  <si>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</si>
  <si>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</si>
  <si>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</si>
  <si>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</si>
  <si>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</si>
  <si>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</si>
  <si>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</si>
  <si>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</si>
  <si>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</si>
  <si>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</si>
  <si>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</si>
  <si>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</si>
  <si>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</si>
  <si>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</si>
  <si>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</si>
  <si>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</si>
  <si>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</si>
  <si>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</si>
  <si>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</si>
  <si>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</si>
  <si>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</si>
  <si>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</si>
  <si>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</si>
  <si>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</si>
  <si>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</si>
  <si>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</si>
  <si>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</si>
  <si>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</si>
  <si>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</si>
  <si>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</si>
  <si>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</si>
  <si>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</si>
  <si>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</si>
  <si>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</si>
  <si>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</si>
  <si>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</si>
  <si>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</si>
  <si>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</si>
  <si>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</si>
  <si>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</si>
  <si>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</si>
  <si>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</si>
  <si>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</si>
  <si>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</si>
  <si>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</si>
  <si>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</si>
  <si>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</si>
  <si>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</si>
  <si>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</si>
  <si>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</si>
  <si>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</si>
  <si>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</si>
  <si>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</si>
  <si>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</si>
  <si>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</si>
  <si>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</si>
  <si>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</si>
  <si>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</si>
  <si>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</si>
  <si>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</si>
  <si>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</si>
  <si>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</si>
  <si>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</si>
  <si>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</si>
  <si>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</si>
  <si>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</si>
  <si>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</si>
  <si>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</si>
  <si>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</si>
  <si>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</si>
  <si>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</si>
  <si>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</si>
  <si>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</si>
  <si>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</si>
  <si>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</si>
  <si>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</si>
  <si>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</si>
  <si>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</si>
  <si>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</si>
  <si>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</si>
  <si>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</si>
  <si>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</si>
  <si>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</si>
  <si>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</si>
  <si>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</si>
  <si>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</si>
  <si>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</si>
  <si>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</si>
  <si>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</si>
  <si>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</si>
  <si>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</si>
  <si>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</si>
  <si>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</si>
  <si>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</si>
  <si>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</si>
  <si>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</si>
  <si>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</si>
  <si>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</si>
  <si>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</si>
  <si>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</si>
  <si>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</si>
  <si>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</si>
  <si>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</si>
  <si>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</si>
  <si>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</si>
  <si>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</si>
  <si>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</si>
  <si>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</si>
  <si>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</si>
  <si>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</si>
  <si>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</si>
  <si>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</si>
  <si>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</si>
  <si>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</si>
  <si>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</si>
  <si>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</si>
  <si>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</si>
  <si>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</si>
  <si>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</si>
  <si>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</si>
  <si>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</si>
  <si>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</si>
  <si>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</si>
  <si>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</si>
  <si>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</si>
  <si>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</si>
  <si>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</si>
  <si>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</si>
  <si>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</si>
  <si>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</si>
  <si>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</si>
  <si>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</si>
  <si>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</si>
  <si>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</si>
  <si>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</si>
  <si>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</si>
  <si>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</si>
  <si>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</si>
  <si>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</si>
  <si>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</si>
  <si>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</si>
  <si>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</si>
  <si>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</si>
  <si>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</si>
  <si>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</si>
  <si>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</si>
  <si>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</si>
  <si>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</si>
  <si>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</si>
  <si>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</si>
  <si>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</si>
  <si>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</si>
  <si>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</si>
  <si>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</si>
  <si>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</si>
  <si>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</si>
  <si>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</si>
  <si>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</si>
  <si>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</si>
  <si>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</si>
  <si>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</si>
  <si>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</si>
  <si>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</si>
  <si>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</si>
  <si>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</si>
  <si>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</si>
  <si>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</si>
  <si>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</si>
  <si>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</si>
  <si>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</si>
  <si>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</si>
  <si>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</si>
  <si>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</si>
  <si>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</si>
  <si>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</si>
  <si>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</si>
  <si>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</si>
  <si>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</si>
  <si>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</si>
  <si>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</si>
  <si>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</si>
  <si>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</si>
  <si>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</si>
  <si>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</si>
  <si>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</si>
  <si>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</si>
  <si>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</si>
  <si>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</si>
  <si>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</si>
  <si>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</si>
  <si>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</si>
  <si>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</si>
  <si>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</si>
  <si>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</si>
  <si>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</si>
  <si>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</si>
  <si>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</si>
  <si>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</si>
  <si>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</si>
  <si>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</si>
  <si>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</si>
  <si>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</si>
  <si>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</si>
  <si>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</si>
  <si>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</si>
  <si>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</si>
  <si>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</si>
  <si>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</si>
  <si>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</si>
  <si>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</si>
  <si>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</si>
  <si>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</si>
  <si>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</si>
  <si>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</si>
  <si>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</si>
  <si>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</si>
  <si>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</si>
  <si>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</si>
  <si>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</si>
  <si>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</si>
  <si>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</si>
  <si>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</si>
  <si>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</si>
  <si>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</si>
  <si>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</si>
  <si>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</si>
  <si>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</si>
  <si>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</si>
  <si>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</si>
  <si>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</si>
  <si>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</si>
  <si>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</si>
  <si>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</si>
  <si>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</si>
  <si>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</si>
  <si>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</si>
  <si>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</si>
  <si>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</si>
  <si>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</si>
  <si>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</si>
  <si>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</si>
  <si>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</si>
  <si>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</si>
  <si>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</si>
  <si>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</si>
  <si>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</si>
  <si>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</si>
  <si>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</si>
  <si>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</si>
  <si>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</si>
  <si>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</si>
  <si>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</si>
  <si>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</si>
  <si>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</si>
  <si>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</si>
  <si>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</si>
  <si>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</si>
  <si>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</si>
  <si>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</si>
  <si>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</si>
  <si>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</si>
  <si>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</si>
  <si>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</si>
  <si>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</si>
  <si>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</si>
  <si>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</si>
  <si>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</si>
  <si>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</si>
  <si>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</si>
  <si>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</si>
  <si>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</si>
  <si>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</si>
  <si>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</si>
  <si>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</si>
  <si>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</si>
  <si>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</si>
  <si>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</si>
  <si>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</si>
  <si>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</si>
  <si>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</si>
  <si>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</si>
  <si>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</si>
  <si>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</si>
  <si>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</si>
  <si>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</si>
  <si>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</si>
  <si>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</si>
  <si>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</si>
  <si>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</si>
  <si>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</si>
  <si>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</si>
  <si>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</si>
  <si>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</si>
  <si>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</si>
  <si>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</si>
  <si>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</si>
  <si>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</si>
  <si>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</si>
  <si>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</si>
  <si>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</si>
  <si>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</si>
  <si>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</si>
  <si>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</si>
  <si>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</si>
  <si>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</si>
  <si>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</si>
  <si>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</si>
  <si>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</si>
  <si>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</si>
  <si>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</si>
  <si>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</si>
  <si>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</si>
  <si>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</si>
  <si>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</si>
  <si>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</si>
  <si>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</si>
  <si>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</si>
  <si>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</si>
  <si>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</si>
  <si>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</si>
  <si>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</si>
  <si>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</si>
  <si>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</si>
  <si>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</si>
  <si>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</si>
  <si>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</si>
  <si>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</si>
  <si>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</si>
  <si>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</si>
  <si>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</si>
  <si>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</si>
  <si>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</si>
  <si>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</si>
  <si>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</si>
  <si>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</si>
  <si>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</si>
  <si>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</si>
  <si>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</si>
  <si>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</si>
  <si>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</si>
  <si>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</si>
  <si>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</si>
  <si>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</si>
  <si>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</si>
  <si>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</si>
  <si>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</si>
  <si>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</si>
  <si>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</si>
  <si>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</si>
  <si>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</si>
  <si>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</si>
  <si>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</si>
  <si>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</si>
  <si>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</si>
  <si>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</si>
  <si>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</si>
  <si>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</si>
  <si>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</si>
  <si>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</si>
  <si>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</si>
  <si>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</si>
  <si>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</si>
  <si>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</si>
  <si>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</si>
  <si>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</si>
  <si>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</si>
  <si>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</si>
  <si>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</si>
  <si>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</si>
  <si>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</si>
  <si>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</si>
  <si>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</si>
  <si>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</si>
  <si>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</si>
  <si>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</si>
  <si>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</si>
  <si>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</si>
  <si>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</si>
  <si>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</si>
  <si>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</si>
  <si>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</si>
  <si>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</si>
  <si>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</si>
  <si>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</si>
  <si>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</si>
  <si>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</si>
  <si>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</si>
  <si>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</si>
  <si>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</si>
  <si>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</si>
  <si>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</si>
  <si>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</si>
  <si>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</si>
  <si>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</si>
  <si>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</si>
  <si>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</si>
  <si>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</si>
  <si>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</si>
  <si>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</si>
  <si>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</si>
  <si>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</si>
  <si>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</si>
  <si>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</si>
  <si>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</si>
  <si>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</si>
  <si>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</si>
  <si>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</si>
  <si>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</si>
  <si>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</si>
  <si>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</si>
  <si>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</si>
  <si>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</si>
  <si>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</si>
  <si>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</si>
  <si>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</si>
  <si>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</si>
  <si>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</si>
  <si>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</si>
  <si>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</si>
  <si>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</si>
  <si>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</si>
  <si>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</si>
  <si>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</si>
  <si>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</si>
  <si>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</si>
  <si>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</si>
  <si>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</si>
  <si>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</si>
  <si>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</si>
  <si>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</si>
  <si>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</si>
  <si>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</si>
  <si>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</si>
  <si>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</si>
  <si>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</si>
  <si>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</si>
  <si>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</si>
  <si>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</si>
  <si>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</si>
  <si>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</si>
  <si>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</si>
  <si>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</si>
  <si>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</si>
  <si>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</si>
  <si>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</si>
  <si>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</si>
  <si>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</si>
  <si>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</si>
  <si>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</si>
  <si>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</si>
  <si>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</si>
  <si>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</si>
  <si>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</si>
  <si>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</si>
  <si>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</si>
  <si>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</si>
  <si>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</si>
  <si>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</si>
  <si>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</si>
  <si>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</si>
  <si>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</si>
  <si>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</si>
  <si>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</si>
  <si>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</si>
  <si>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</si>
  <si>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</si>
  <si>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</si>
  <si>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</si>
  <si>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</si>
  <si>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</si>
  <si>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</si>
  <si>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</si>
  <si>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</si>
  <si>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</si>
  <si>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</si>
  <si>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</si>
  <si>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</si>
  <si>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</si>
  <si>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</si>
  <si>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</si>
  <si>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</si>
  <si>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</si>
  <si>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</si>
  <si>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</si>
  <si>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</si>
  <si>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</si>
  <si>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</si>
  <si>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</si>
  <si>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</si>
  <si>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</si>
  <si>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</si>
  <si>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</si>
  <si>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</si>
  <si>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</si>
  <si>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</si>
  <si>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</si>
  <si>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</si>
  <si>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</si>
  <si>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</si>
  <si>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</si>
  <si>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</si>
  <si>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</si>
  <si>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</si>
  <si>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</si>
  <si>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</si>
  <si>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</si>
  <si>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</si>
  <si>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</si>
  <si>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</si>
  <si>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</si>
  <si>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</si>
  <si>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</si>
  <si>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</si>
  <si>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</si>
  <si>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</si>
  <si>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</si>
  <si>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</si>
  <si>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</si>
  <si>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</si>
  <si>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</si>
  <si>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</si>
  <si>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</si>
  <si>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</si>
  <si>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</si>
  <si>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</si>
  <si>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</si>
  <si>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</si>
  <si>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</si>
  <si>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</si>
  <si>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</si>
  <si>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</si>
  <si>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</si>
  <si>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</si>
  <si>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</si>
  <si>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</si>
  <si>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</si>
  <si>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</si>
  <si>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</si>
  <si>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</si>
  <si>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</si>
  <si>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</si>
  <si>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</si>
  <si>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</si>
  <si>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</si>
  <si>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</si>
  <si>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</si>
  <si>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</si>
  <si>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</si>
  <si>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</si>
  <si>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</si>
  <si>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</si>
  <si>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</si>
  <si>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</si>
  <si>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</si>
  <si>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</si>
  <si>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</si>
  <si>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</si>
  <si>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</si>
  <si>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</si>
  <si>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</si>
  <si>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</si>
  <si>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</si>
  <si>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</si>
  <si>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</si>
  <si>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</si>
  <si>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</si>
  <si>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</si>
  <si>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</si>
  <si>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</si>
  <si>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</si>
  <si>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</si>
  <si>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</si>
  <si>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</si>
  <si>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</si>
  <si>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</si>
  <si>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</si>
  <si>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</si>
  <si>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</si>
  <si>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</si>
  <si>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</si>
  <si>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</si>
  <si>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</si>
  <si>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</si>
  <si>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</si>
  <si>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</si>
  <si>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</si>
  <si>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</si>
  <si>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</si>
  <si>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</si>
  <si>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</si>
  <si>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</si>
  <si>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</si>
  <si>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</si>
  <si>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</si>
  <si>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</si>
  <si>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</si>
  <si>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</si>
  <si>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</si>
  <si>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</si>
  <si>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</si>
  <si>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</si>
  <si>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</si>
  <si>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</si>
  <si>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</si>
  <si>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</si>
  <si>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</si>
  <si>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</si>
  <si>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</si>
  <si>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</si>
  <si>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</si>
  <si>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</si>
  <si>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</si>
  <si>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</si>
  <si>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</si>
  <si>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</si>
  <si>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</si>
  <si>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</si>
  <si>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</si>
  <si>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</si>
  <si>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</si>
  <si>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</si>
  <si>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</si>
  <si>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</si>
  <si>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</si>
  <si>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</si>
  <si>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</si>
  <si>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</si>
  <si>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</si>
  <si>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</si>
  <si>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</si>
  <si>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</si>
  <si>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</si>
  <si>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</si>
  <si>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</si>
  <si>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</si>
  <si>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</si>
  <si>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</si>
  <si>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</si>
  <si>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</si>
  <si>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</si>
  <si>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</si>
  <si>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</si>
  <si>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</si>
  <si>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</si>
  <si>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</si>
  <si>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</si>
  <si>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</si>
  <si>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</si>
  <si>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</si>
  <si>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</si>
  <si>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</si>
  <si>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</si>
  <si>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</si>
  <si>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</si>
  <si>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</si>
  <si>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</si>
  <si>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</si>
  <si>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</si>
  <si>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</si>
  <si>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</si>
  <si>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</si>
  <si>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</si>
  <si>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</si>
  <si>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</si>
  <si>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</si>
  <si>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</si>
  <si>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</si>
  <si>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</si>
  <si>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</si>
  <si>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</si>
  <si>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</si>
  <si>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</si>
  <si>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</si>
  <si>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</si>
  <si>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</si>
  <si>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</si>
  <si>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</si>
  <si>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</si>
  <si>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</si>
  <si>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</si>
  <si>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</si>
  <si>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</si>
  <si>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</si>
  <si>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</si>
  <si>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</si>
  <si>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</si>
  <si>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</si>
  <si>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</si>
  <si>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</si>
  <si>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</si>
  <si>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</si>
  <si>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</si>
  <si>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</si>
  <si>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</si>
  <si>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</si>
  <si>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</si>
  <si>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</si>
  <si>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</si>
  <si>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</si>
  <si>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</si>
  <si>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</si>
  <si>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</si>
  <si>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</si>
  <si>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</si>
  <si>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</si>
  <si>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</si>
  <si>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</si>
  <si>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</si>
  <si>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</si>
  <si>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</si>
  <si>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</si>
  <si>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</si>
  <si>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</si>
  <si>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</si>
  <si>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</si>
  <si>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</si>
  <si>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</si>
  <si>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</si>
  <si>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</si>
  <si>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</si>
  <si>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</si>
  <si>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</si>
  <si>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</si>
  <si>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</si>
  <si>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</si>
  <si>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</si>
  <si>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</si>
  <si>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</si>
  <si>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</si>
  <si>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</si>
  <si>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</si>
  <si>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</si>
  <si>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</si>
  <si>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</si>
  <si>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</si>
  <si>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</si>
  <si>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</si>
  <si>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</si>
  <si>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</si>
  <si>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</si>
  <si>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</si>
  <si>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</si>
  <si>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</si>
  <si>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</si>
  <si>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</si>
  <si>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</si>
  <si>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</si>
  <si>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</si>
  <si>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</si>
  <si>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</si>
  <si>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</si>
  <si>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</si>
  <si>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</si>
  <si>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</si>
  <si>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</si>
  <si>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</si>
  <si>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</si>
  <si>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</si>
  <si>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</si>
  <si>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</si>
  <si>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</si>
  <si>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</si>
  <si>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</si>
  <si>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</si>
  <si>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</si>
  <si>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</si>
  <si>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</si>
  <si>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</si>
  <si>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</si>
  <si>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</si>
  <si>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</si>
  <si>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</si>
  <si>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</si>
  <si>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</si>
  <si>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</si>
  <si>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</si>
  <si>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</si>
  <si>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</si>
  <si>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</si>
  <si>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</si>
  <si>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</si>
  <si>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</si>
  <si>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</si>
  <si>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</si>
  <si>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</si>
  <si>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</si>
  <si>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</si>
  <si>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</si>
  <si>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</si>
  <si>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</si>
  <si>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</si>
  <si>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</si>
  <si>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</si>
  <si>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</si>
  <si>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</si>
  <si>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</si>
  <si>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</si>
  <si>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</si>
  <si>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</si>
  <si>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</si>
  <si>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</si>
  <si>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</si>
  <si>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</si>
  <si>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</si>
  <si>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</si>
  <si>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</si>
  <si>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</si>
  <si>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</si>
  <si>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</si>
  <si>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</si>
  <si>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</si>
  <si>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</si>
  <si>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</si>
  <si>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</si>
  <si>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</si>
  <si>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</si>
  <si>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</si>
  <si>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</si>
  <si>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</si>
  <si>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</si>
  <si>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</si>
  <si>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</si>
  <si>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</si>
  <si>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</si>
  <si>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</si>
  <si>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</si>
  <si>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</si>
  <si>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</si>
  <si>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</si>
  <si>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</si>
  <si>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</si>
  <si>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</si>
  <si>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</si>
  <si>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</si>
  <si>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</si>
  <si>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</si>
  <si>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</si>
  <si>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</si>
  <si>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</si>
  <si>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</si>
  <si>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</si>
  <si>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</si>
  <si>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</si>
  <si>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</si>
  <si>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</si>
  <si>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</si>
  <si>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</si>
  <si>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</si>
  <si>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</si>
  <si>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</si>
  <si>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</si>
  <si>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</si>
  <si>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</si>
  <si>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</si>
  <si>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</si>
  <si>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</si>
  <si>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</si>
  <si>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</si>
  <si>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</si>
  <si>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</si>
  <si>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</si>
  <si>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</si>
  <si>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</si>
  <si>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</si>
  <si>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</si>
  <si>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</si>
  <si>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</si>
  <si>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</si>
  <si>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</si>
  <si>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</si>
  <si>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</si>
  <si>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</si>
  <si>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</si>
  <si>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</si>
  <si>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</si>
  <si>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</si>
  <si>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</si>
  <si>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</si>
  <si>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</si>
  <si>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</si>
  <si>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</si>
  <si>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</si>
  <si>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</si>
  <si>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</si>
  <si>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</si>
  <si>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</si>
  <si>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</si>
  <si>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</si>
  <si>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</si>
  <si>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</si>
  <si>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</si>
  <si>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</si>
  <si>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</si>
  <si>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</si>
  <si>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</si>
  <si>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</si>
  <si>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</si>
  <si>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</si>
  <si>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</si>
  <si>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</si>
  <si>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</si>
  <si>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</si>
  <si>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</si>
  <si>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</si>
  <si>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</si>
  <si>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</si>
  <si>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</si>
  <si>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</si>
  <si>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</si>
  <si>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</si>
  <si>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</si>
  <si>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</si>
  <si>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</si>
  <si>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</si>
  <si>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</si>
  <si>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</si>
  <si>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</si>
  <si>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</si>
  <si>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</si>
  <si>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</si>
  <si>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</si>
  <si>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</si>
  <si>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</si>
  <si>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</si>
  <si>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</si>
  <si>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</si>
  <si>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</si>
  <si>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</si>
  <si>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</si>
  <si>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</si>
  <si>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</si>
  <si>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</si>
  <si>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</si>
  <si>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</si>
  <si>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</si>
  <si>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</si>
  <si>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</si>
  <si>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</si>
  <si>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</si>
  <si>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</si>
  <si>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</si>
  <si>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</si>
  <si>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</si>
  <si>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</si>
  <si>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</si>
  <si>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</si>
  <si>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</si>
  <si>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</si>
  <si>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</si>
  <si>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</si>
  <si>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</si>
  <si>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</si>
  <si>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</si>
  <si>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</si>
  <si>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</si>
  <si>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</si>
  <si>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</si>
  <si>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</si>
  <si>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</si>
  <si>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</si>
  <si>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</si>
  <si>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</si>
  <si>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</si>
  <si>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</si>
  <si>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</si>
  <si>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</si>
  <si>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</si>
  <si>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</si>
  <si>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</si>
  <si>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</si>
  <si>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</si>
  <si>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</si>
  <si>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</si>
  <si>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</si>
  <si>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</si>
  <si>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</si>
  <si>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</si>
  <si>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</si>
  <si>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</si>
  <si>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</si>
  <si>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</si>
  <si>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</si>
  <si>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</si>
  <si>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</si>
  <si>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</si>
  <si>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</si>
  <si>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</si>
  <si>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</si>
  <si>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</si>
  <si>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</si>
  <si>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</si>
  <si>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</si>
  <si>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</si>
  <si>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</si>
  <si>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</si>
  <si>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</si>
  <si>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</si>
  <si>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</si>
  <si>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</si>
  <si>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</si>
  <si>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</si>
  <si>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</si>
  <si>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</si>
  <si>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</si>
  <si>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</si>
  <si>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</si>
  <si>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</si>
  <si>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</si>
  <si>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</si>
  <si>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</si>
  <si>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</si>
  <si>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</si>
  <si>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</si>
  <si>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</si>
  <si>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</si>
  <si>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</si>
  <si>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</si>
  <si>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</si>
  <si>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</si>
  <si>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</si>
  <si>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</si>
  <si>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</si>
  <si>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</si>
  <si>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</si>
  <si>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</si>
  <si>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</si>
  <si>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</si>
  <si>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</si>
  <si>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</si>
  <si>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</si>
  <si>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</si>
  <si>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</si>
  <si>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</si>
  <si>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</si>
  <si>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</si>
  <si>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</si>
  <si>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</si>
  <si>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</si>
  <si>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</si>
  <si>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</si>
  <si>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</si>
  <si>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</si>
  <si>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</si>
  <si>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</si>
  <si>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</si>
  <si>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</si>
  <si>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</si>
  <si>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</si>
  <si>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</si>
  <si>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</si>
  <si>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</si>
  <si>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</si>
  <si>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</si>
  <si>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</si>
  <si>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</si>
  <si>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</si>
  <si>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</si>
  <si>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</si>
  <si>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</si>
  <si>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</si>
  <si>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</si>
  <si>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</si>
  <si>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</si>
  <si>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</si>
  <si>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</si>
  <si>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</si>
  <si>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</si>
  <si>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</si>
  <si>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</si>
  <si>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</si>
  <si>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</si>
  <si>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</si>
  <si>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</si>
  <si>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</si>
  <si>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</si>
  <si>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</si>
  <si>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</si>
  <si>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</si>
  <si>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</si>
  <si>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</si>
  <si>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</si>
  <si>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</si>
  <si>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</si>
  <si>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</si>
  <si>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</si>
  <si>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</si>
  <si>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</si>
  <si>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</si>
  <si>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</si>
  <si>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</si>
  <si>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</si>
  <si>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</si>
  <si>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</si>
  <si>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</si>
  <si>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</si>
  <si>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</si>
  <si>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</si>
  <si>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</si>
  <si>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</si>
  <si>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</si>
  <si>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</si>
  <si>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</si>
  <si>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</si>
  <si>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</si>
  <si>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</si>
  <si>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</si>
  <si>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</si>
  <si>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</si>
  <si>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</si>
  <si>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</si>
  <si>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</si>
  <si>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</si>
  <si>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</si>
  <si>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</si>
  <si>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</si>
  <si>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</si>
  <si>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</si>
  <si>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</si>
  <si>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</si>
  <si>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</si>
  <si>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</si>
  <si>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</si>
  <si>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</si>
  <si>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</si>
  <si>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</si>
  <si>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</si>
  <si>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</si>
  <si>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</si>
  <si>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</si>
  <si>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</si>
  <si>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</si>
  <si>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</si>
  <si>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</si>
  <si>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</si>
  <si>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</si>
  <si>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</si>
  <si>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</si>
  <si>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</si>
  <si>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</si>
  <si>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</si>
  <si>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</si>
  <si>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</si>
  <si>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</si>
  <si>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</si>
  <si>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</si>
  <si>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</si>
  <si>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</si>
  <si>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</si>
  <si>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</si>
  <si>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</si>
  <si>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</si>
  <si>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</si>
  <si>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</si>
  <si>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</si>
  <si>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</si>
  <si>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</si>
  <si>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</si>
  <si>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</si>
  <si>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</si>
  <si>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</si>
  <si>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</si>
  <si>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</si>
  <si>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</si>
  <si>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</si>
  <si>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</si>
  <si>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</si>
  <si>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</si>
  <si>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</si>
  <si>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</si>
  <si>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</si>
  <si>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</si>
  <si>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</si>
  <si>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</si>
  <si>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</si>
  <si>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</si>
  <si>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</si>
  <si>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</si>
  <si>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</si>
  <si>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</si>
  <si>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</si>
  <si>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</si>
  <si>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</si>
  <si>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</si>
  <si>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</si>
  <si>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</si>
  <si>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</si>
  <si>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</si>
  <si>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</si>
  <si>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</si>
  <si>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</si>
  <si>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</si>
  <si>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</si>
  <si>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</si>
  <si>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</si>
  <si>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</si>
  <si>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</si>
  <si>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</si>
  <si>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</si>
  <si>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</si>
  <si>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</si>
  <si>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</si>
  <si>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</si>
  <si>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</si>
  <si>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</si>
  <si>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</si>
  <si>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</si>
  <si>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</si>
  <si>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</si>
  <si>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</si>
  <si>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</si>
  <si>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</si>
  <si>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</si>
  <si>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</si>
  <si>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</si>
  <si>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</si>
  <si>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</si>
  <si>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</si>
  <si>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</si>
  <si>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</si>
  <si>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</si>
  <si>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</si>
  <si>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</si>
  <si>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</si>
  <si>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</si>
  <si>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</si>
  <si>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</si>
  <si>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</si>
  <si>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</si>
  <si>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</si>
  <si>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</si>
  <si>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</si>
  <si>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</si>
  <si>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</si>
  <si>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</si>
  <si>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</si>
  <si>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</si>
  <si>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</si>
  <si>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</si>
  <si>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</si>
  <si>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</si>
  <si>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</si>
  <si>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</si>
  <si>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</si>
  <si>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</si>
  <si>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</si>
  <si>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</si>
  <si>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</si>
  <si>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</si>
  <si>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</si>
  <si>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</si>
  <si>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</si>
  <si>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</si>
  <si>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</si>
  <si>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</si>
  <si>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</si>
  <si>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</si>
  <si>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</si>
  <si>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</si>
  <si>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</si>
  <si>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</si>
  <si>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</si>
  <si>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</si>
  <si>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</si>
  <si>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</si>
  <si>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</si>
  <si>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</si>
  <si>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</si>
  <si>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</si>
  <si>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</si>
  <si>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</si>
  <si>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</si>
  <si>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</si>
  <si>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</si>
  <si>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</si>
  <si>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</si>
  <si>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</si>
  <si>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</si>
  <si>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</si>
  <si>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</si>
  <si>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</si>
  <si>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</si>
  <si>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</si>
  <si>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</si>
  <si>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</si>
  <si>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</si>
  <si>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</si>
  <si>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</si>
  <si>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</si>
  <si>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</si>
  <si>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</si>
  <si>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</si>
  <si>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</si>
  <si>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</si>
  <si>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</si>
  <si>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</si>
  <si>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</si>
  <si>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</si>
  <si>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</si>
  <si>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</si>
  <si>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</si>
  <si>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</si>
  <si>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</si>
  <si>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</si>
  <si>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</si>
  <si>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</si>
  <si>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</si>
  <si>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</si>
  <si>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</si>
  <si>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</si>
  <si>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</si>
  <si>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</si>
  <si>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</si>
  <si>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</si>
  <si>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</si>
  <si>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</si>
  <si>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</si>
  <si>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</si>
  <si>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</si>
  <si>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</si>
  <si>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</si>
  <si>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</si>
  <si>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</si>
  <si>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</si>
  <si>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</si>
  <si>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</si>
  <si>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</si>
  <si>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</si>
  <si>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</si>
  <si>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</si>
  <si>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</si>
  <si>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</si>
  <si>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</si>
  <si>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</si>
  <si>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</si>
  <si>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</si>
  <si>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</si>
  <si>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</si>
  <si>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</si>
  <si>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</si>
  <si>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</si>
  <si>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</si>
  <si>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</si>
  <si>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</si>
  <si>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</si>
  <si>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</si>
  <si>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</si>
  <si>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</si>
  <si>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</si>
  <si>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</si>
  <si>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</si>
  <si>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</si>
  <si>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</si>
  <si>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</si>
  <si>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</si>
  <si>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</si>
  <si>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</si>
  <si>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</si>
  <si>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</si>
  <si>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</si>
  <si>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</si>
  <si>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</si>
  <si>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</si>
  <si>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</si>
  <si>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</si>
  <si>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</si>
  <si>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</si>
  <si>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</si>
  <si>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</si>
  <si>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</si>
  <si>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</si>
  <si>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</si>
  <si>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</si>
  <si>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</si>
  <si>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</si>
  <si>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</si>
  <si>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</si>
  <si>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</si>
  <si>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</si>
  <si>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</si>
  <si>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</si>
  <si>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</si>
  <si>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</si>
  <si>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</si>
  <si>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</si>
  <si>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</si>
  <si>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</si>
  <si>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</si>
  <si>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</si>
  <si>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</si>
  <si>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</si>
  <si>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</si>
  <si>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</si>
  <si>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</si>
  <si>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</si>
  <si>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</si>
  <si>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</si>
  <si>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</si>
  <si>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</si>
  <si>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</si>
  <si>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</si>
  <si>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</si>
  <si>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</si>
  <si>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</si>
  <si>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</si>
  <si>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</si>
  <si>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</si>
  <si>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</si>
  <si>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</si>
  <si>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</si>
  <si>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</si>
  <si>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</si>
  <si>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</si>
  <si>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</si>
  <si>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</si>
  <si>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</si>
  <si>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</si>
  <si>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</si>
  <si>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</si>
  <si>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</si>
  <si>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</si>
  <si>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</si>
  <si>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</si>
  <si>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</si>
  <si>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</si>
  <si>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</si>
  <si>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</si>
  <si>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</si>
  <si>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</si>
  <si>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</si>
  <si>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</si>
  <si>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</si>
  <si>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</si>
  <si>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</si>
  <si>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</si>
  <si>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</si>
  <si>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</si>
  <si>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</si>
  <si>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</si>
  <si>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</si>
  <si>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</si>
  <si>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</si>
  <si>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</si>
  <si>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</si>
  <si>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</si>
  <si>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</si>
  <si>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</si>
  <si>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</si>
  <si>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</si>
  <si>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</si>
  <si>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</si>
  <si>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</si>
  <si>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</si>
  <si>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</si>
  <si>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</si>
  <si>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</si>
  <si>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</si>
  <si>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</si>
  <si>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</si>
  <si>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</si>
  <si>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</si>
  <si>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</si>
  <si>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</si>
  <si>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</si>
  <si>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</si>
  <si>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</si>
  <si>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</si>
  <si>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</si>
  <si>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</si>
  <si>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</si>
  <si>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</si>
  <si>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</si>
  <si>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</si>
  <si>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</si>
  <si>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</si>
  <si>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</si>
  <si>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</si>
  <si>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</si>
  <si>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</si>
  <si>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</si>
  <si>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</si>
  <si>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</si>
  <si>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</si>
  <si>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</si>
  <si>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</si>
  <si>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</si>
  <si>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</si>
  <si>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</si>
  <si>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</si>
  <si>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</si>
  <si>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</si>
  <si>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</si>
  <si>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</si>
  <si>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</si>
  <si>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</si>
  <si>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</si>
  <si>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</si>
  <si>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</si>
  <si>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</si>
  <si>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</si>
  <si>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</si>
  <si>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</si>
  <si>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</si>
  <si>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</si>
  <si>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</si>
  <si>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</si>
  <si>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</si>
  <si>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</si>
  <si>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</si>
  <si>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</si>
  <si>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</si>
  <si>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</si>
  <si>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</si>
  <si>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</si>
  <si>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</si>
  <si>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</si>
  <si>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</si>
  <si>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</si>
  <si>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</si>
  <si>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</si>
  <si>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</si>
  <si>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</si>
  <si>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</si>
  <si>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</si>
  <si>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</si>
  <si>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</si>
  <si>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</si>
  <si>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</si>
  <si>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</si>
  <si>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</si>
  <si>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</si>
  <si>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</si>
  <si>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</si>
  <si>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</si>
  <si>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</si>
  <si>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</si>
  <si>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</si>
  <si>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</si>
  <si>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</si>
  <si>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</si>
  <si>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</si>
  <si>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</si>
  <si>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</si>
  <si>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</si>
  <si>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</si>
  <si>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</si>
  <si>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</si>
  <si>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</si>
  <si>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</si>
  <si>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</si>
  <si>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</si>
  <si>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</si>
  <si>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</si>
  <si>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</si>
  <si>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</si>
  <si>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</si>
  <si>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</si>
  <si>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</si>
  <si>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</si>
  <si>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</si>
  <si>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</si>
  <si>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</si>
  <si>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</si>
  <si>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</si>
  <si>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</si>
  <si>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</si>
  <si>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</si>
  <si>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</si>
  <si>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</si>
  <si>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</si>
  <si>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</si>
  <si>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</si>
  <si>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</si>
  <si>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</si>
  <si>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</si>
  <si>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</si>
  <si>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</si>
  <si>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</si>
  <si>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</si>
  <si>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</si>
  <si>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</si>
  <si>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</si>
  <si>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</si>
  <si>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</si>
  <si>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</si>
  <si>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</si>
  <si>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</si>
  <si>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</si>
  <si>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</si>
  <si>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</si>
  <si>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</si>
  <si>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</si>
  <si>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</si>
  <si>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</si>
  <si>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</si>
  <si>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</si>
  <si>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</si>
  <si>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</si>
  <si>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</si>
  <si>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</si>
  <si>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</si>
  <si>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</si>
  <si>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</si>
  <si>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</si>
  <si>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</si>
  <si>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</si>
  <si>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</si>
  <si>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</si>
  <si>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</si>
  <si>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</si>
  <si>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</si>
  <si>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</si>
  <si>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</si>
  <si>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</si>
  <si>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</si>
  <si>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</si>
  <si>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</si>
  <si>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</si>
  <si>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</si>
  <si>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</si>
  <si>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</si>
  <si>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</si>
  <si>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</si>
  <si>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</si>
  <si>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</si>
  <si>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</si>
  <si>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</si>
  <si>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</si>
  <si>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</si>
  <si>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</si>
  <si>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</si>
  <si>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</si>
  <si>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</si>
  <si>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</si>
  <si>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</si>
  <si>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</si>
  <si>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</si>
  <si>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</si>
  <si>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</si>
  <si>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</si>
  <si>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</si>
  <si>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</si>
  <si>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</si>
  <si>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</si>
  <si>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</si>
  <si>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</si>
  <si>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</si>
  <si>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</si>
  <si>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</si>
  <si>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</si>
  <si>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</si>
  <si>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</si>
  <si>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</si>
  <si>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</si>
  <si>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</si>
  <si>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</si>
  <si>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</si>
  <si>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</si>
  <si>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</si>
  <si>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</si>
  <si>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</si>
  <si>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</si>
  <si>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</si>
  <si>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</si>
  <si>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</si>
  <si>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</si>
  <si>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</si>
  <si>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</si>
  <si>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</si>
  <si>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</si>
  <si>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</si>
  <si>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</si>
  <si>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</si>
  <si>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</si>
  <si>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</si>
  <si>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</si>
  <si>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</si>
  <si>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</si>
  <si>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</si>
  <si>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</si>
  <si>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</si>
  <si>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</si>
  <si>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</si>
  <si>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</si>
  <si>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</si>
  <si>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</si>
  <si>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</si>
  <si>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</si>
  <si>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</si>
  <si>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</si>
  <si>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</si>
  <si>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</si>
  <si>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</si>
  <si>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</si>
  <si>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</si>
  <si>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</si>
  <si>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</si>
  <si>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</si>
  <si>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</si>
  <si>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</si>
  <si>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</si>
  <si>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</si>
  <si>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</si>
  <si>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</si>
  <si>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</si>
  <si>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</si>
  <si>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</si>
  <si>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</si>
  <si>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</si>
  <si>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</si>
  <si>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</si>
  <si>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</si>
  <si>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</si>
  <si>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</si>
  <si>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</si>
  <si>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</si>
  <si>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</si>
  <si>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</si>
  <si>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</si>
  <si>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</si>
  <si>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</si>
  <si>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</si>
  <si>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</si>
  <si>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</si>
  <si>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</si>
  <si>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</si>
  <si>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</si>
  <si>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</si>
  <si>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</si>
  <si>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</si>
  <si>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</si>
  <si>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</si>
  <si>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</si>
  <si>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</si>
  <si>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</si>
  <si>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</si>
  <si>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</si>
  <si>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</si>
  <si>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</si>
  <si>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</si>
  <si>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</si>
  <si>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</si>
  <si>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</si>
  <si>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</si>
  <si>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</si>
  <si>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</si>
  <si>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</si>
  <si>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</si>
  <si>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</si>
  <si>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</si>
  <si>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</si>
  <si>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</si>
  <si>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</si>
  <si>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</si>
  <si>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</si>
  <si>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</si>
  <si>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</si>
  <si>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</si>
  <si>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</si>
  <si>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</si>
  <si>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</si>
  <si>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</si>
  <si>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</si>
  <si>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</si>
  <si>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</si>
  <si>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</si>
  <si>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</si>
  <si>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</si>
  <si>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</si>
  <si>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</si>
  <si>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</si>
  <si>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</si>
  <si>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</si>
  <si>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</si>
  <si>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</si>
  <si>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</si>
  <si>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</si>
  <si>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</si>
  <si>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</si>
  <si>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</si>
  <si>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</si>
  <si>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</si>
  <si>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</si>
  <si>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</si>
  <si>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</si>
  <si>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</si>
  <si>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</si>
  <si>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</si>
  <si>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</si>
  <si>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</si>
  <si>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</si>
  <si>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</si>
  <si>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</si>
  <si>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</si>
  <si>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</si>
  <si>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</si>
  <si>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</si>
  <si>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</si>
  <si>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</si>
  <si>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</si>
  <si>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</si>
  <si>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</si>
  <si>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</si>
  <si>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</si>
  <si>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</si>
  <si>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</si>
  <si>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</si>
  <si>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</si>
  <si>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</si>
  <si>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</si>
  <si>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</si>
  <si>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</si>
  <si>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</si>
  <si>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</si>
  <si>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</si>
  <si>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</si>
  <si>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</si>
  <si>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</si>
  <si>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</si>
  <si>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</si>
  <si>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</si>
  <si>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</si>
  <si>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</si>
  <si>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</si>
  <si>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</si>
  <si>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</si>
  <si>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</si>
  <si>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</si>
  <si>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</si>
  <si>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</si>
  <si>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</si>
  <si>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</si>
  <si>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</si>
  <si>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</si>
  <si>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</si>
  <si>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</si>
  <si>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</si>
  <si>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</si>
  <si>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</si>
  <si>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</si>
  <si>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</si>
  <si>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</si>
  <si>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</si>
  <si>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</si>
  <si>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</si>
  <si>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</si>
  <si>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</si>
  <si>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</si>
  <si>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</si>
  <si>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</si>
  <si>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</si>
  <si>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</si>
  <si>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</si>
  <si>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</si>
  <si>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</si>
  <si>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</si>
  <si>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</si>
  <si>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</si>
  <si>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</si>
  <si>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</si>
  <si>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</si>
  <si>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</si>
  <si>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</si>
  <si>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</si>
  <si>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</si>
  <si>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</si>
  <si>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</si>
  <si>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</si>
  <si>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</si>
  <si>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</si>
  <si>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</si>
  <si>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</si>
  <si>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</si>
  <si>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</si>
  <si>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</si>
  <si>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</si>
  <si>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</si>
  <si>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</si>
  <si>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</si>
  <si>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</si>
  <si>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</si>
  <si>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</si>
  <si>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</si>
  <si>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</si>
  <si>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</si>
  <si>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</si>
  <si>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</si>
  <si>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</si>
  <si>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</si>
  <si>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</si>
  <si>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</si>
  <si>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</si>
  <si>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</si>
  <si>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</si>
  <si>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</si>
  <si>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</si>
  <si>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</si>
  <si>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</si>
  <si>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</si>
  <si>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</si>
  <si>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</si>
  <si>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</si>
  <si>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</si>
  <si>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</si>
  <si>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</si>
  <si>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</si>
  <si>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</si>
  <si>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</si>
  <si>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</si>
  <si>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</si>
  <si>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</si>
  <si>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</si>
  <si>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</si>
  <si>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</si>
  <si>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</si>
  <si>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</si>
  <si>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</si>
  <si>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</si>
  <si>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</si>
  <si>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</si>
  <si>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</si>
  <si>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</si>
  <si>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</si>
  <si>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</si>
  <si>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</si>
  <si>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</si>
  <si>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</si>
  <si>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</si>
  <si>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</si>
  <si>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</si>
  <si>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</si>
  <si>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</si>
  <si>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</si>
  <si>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</si>
  <si>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</si>
  <si>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</si>
  <si>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</si>
  <si>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</si>
  <si>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</si>
  <si>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</si>
  <si>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</si>
  <si>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</si>
  <si>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</si>
  <si>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</si>
  <si>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</si>
  <si>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</si>
  <si>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</si>
  <si>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</si>
  <si>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</si>
  <si>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</si>
  <si>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</si>
  <si>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</si>
  <si>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</si>
  <si>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</si>
  <si>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</si>
  <si>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</si>
  <si>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</si>
  <si>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</si>
  <si>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</si>
  <si>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</si>
  <si>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</si>
  <si>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</si>
  <si>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</si>
  <si>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</si>
  <si>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</si>
  <si>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</si>
  <si>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</si>
  <si>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</si>
  <si>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</si>
  <si>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</si>
  <si>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</si>
  <si>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</si>
  <si>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</si>
  <si>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</si>
  <si>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</si>
  <si>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</si>
  <si>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</si>
  <si>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</si>
  <si>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</si>
  <si>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</si>
  <si>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</si>
  <si>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</si>
  <si>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</si>
  <si>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</si>
  <si>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</si>
  <si>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</si>
  <si>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</si>
  <si>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</si>
  <si>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</si>
  <si>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</si>
  <si>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</si>
  <si>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</si>
  <si>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</si>
  <si>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</si>
  <si>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</si>
  <si>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</si>
  <si>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</si>
  <si>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</si>
  <si>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</si>
  <si>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</si>
  <si>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</si>
  <si>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</si>
  <si>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</si>
  <si>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</si>
  <si>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</si>
  <si>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</si>
  <si>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</si>
  <si>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</si>
  <si>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</si>
  <si>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</si>
  <si>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</si>
  <si>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</si>
  <si>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</si>
  <si>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</si>
  <si>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</si>
  <si>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</si>
  <si>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</si>
  <si>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</si>
  <si>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</si>
  <si>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</si>
  <si>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</si>
  <si>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</si>
  <si>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</si>
  <si>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</si>
  <si>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</si>
  <si>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</si>
  <si>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</si>
  <si>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</si>
  <si>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</si>
  <si>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</si>
  <si>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</si>
  <si>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</si>
  <si>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</si>
  <si>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</si>
  <si>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</si>
  <si>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</si>
  <si>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</si>
  <si>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</si>
  <si>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</si>
  <si>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</si>
  <si>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</si>
  <si>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</si>
  <si>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</si>
  <si>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</si>
  <si>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</si>
  <si>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</si>
  <si>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</si>
  <si>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</si>
  <si>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</si>
  <si>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</si>
  <si>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</si>
  <si>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</si>
  <si>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</si>
  <si>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</si>
  <si>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</si>
  <si>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</si>
  <si>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</si>
  <si>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</si>
  <si>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</si>
  <si>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</si>
  <si>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</si>
  <si>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</si>
  <si>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</si>
  <si>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</si>
  <si>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</si>
  <si>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</si>
  <si>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</si>
  <si>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</si>
  <si>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</si>
  <si>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</si>
  <si>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</si>
  <si>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</si>
  <si>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</si>
  <si>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</si>
  <si>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</si>
  <si>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</si>
  <si>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</si>
  <si>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</si>
  <si>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</si>
  <si>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</si>
  <si>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</si>
  <si>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</si>
  <si>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</si>
  <si>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</si>
  <si>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</si>
  <si>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</si>
  <si>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</si>
  <si>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</si>
  <si>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</si>
  <si>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</si>
  <si>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</si>
  <si>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</si>
  <si>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</si>
  <si>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</si>
  <si>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</si>
  <si>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</si>
  <si>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</si>
  <si>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</si>
  <si>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</si>
  <si>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</si>
  <si>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</si>
  <si>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</si>
  <si>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</si>
  <si>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</si>
  <si>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</si>
  <si>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</si>
  <si>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</si>
  <si>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</si>
  <si>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</si>
  <si>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</si>
  <si>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</si>
  <si>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</si>
  <si>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</si>
  <si>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</si>
  <si>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</si>
  <si>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</si>
  <si>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</si>
  <si>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</si>
  <si>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</si>
  <si>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</si>
  <si>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</si>
  <si>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</si>
  <si>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</si>
  <si>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</si>
  <si>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</si>
  <si>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</si>
  <si>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</si>
  <si>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</si>
  <si>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</si>
  <si>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</si>
  <si>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</si>
  <si>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</si>
  <si>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</si>
  <si>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</si>
  <si>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</si>
  <si>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</si>
  <si>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</si>
  <si>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</si>
  <si>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</si>
  <si>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</si>
  <si>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</si>
  <si>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</si>
  <si>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</si>
  <si>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</si>
  <si>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</si>
  <si>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</si>
  <si>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</si>
  <si>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</si>
  <si>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</si>
  <si>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</si>
  <si>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</si>
  <si>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</si>
  <si>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</si>
  <si>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</si>
  <si>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</si>
  <si>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</si>
  <si>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</si>
  <si>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</si>
  <si>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</si>
  <si>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</si>
  <si>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</si>
  <si>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</si>
  <si>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</si>
  <si>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</si>
  <si>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</si>
  <si>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</si>
  <si>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</si>
  <si>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</si>
  <si>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</si>
  <si>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</si>
  <si>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</si>
  <si>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</si>
  <si>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</si>
  <si>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</si>
  <si>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</si>
  <si>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</si>
  <si>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</si>
  <si>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</si>
  <si>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</si>
  <si>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</si>
  <si>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</si>
  <si>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</si>
  <si>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</si>
  <si>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</si>
  <si>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</si>
  <si>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</si>
  <si>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</si>
  <si>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</si>
  <si>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</si>
  <si>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</si>
  <si>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</si>
  <si>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</si>
  <si>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</si>
  <si>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</si>
  <si>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</si>
  <si>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</si>
  <si>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</si>
  <si>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</si>
  <si>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</si>
  <si>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</si>
  <si>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</si>
  <si>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</si>
  <si>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</si>
  <si>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</si>
  <si>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</si>
  <si>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</si>
  <si>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</si>
  <si>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</si>
  <si>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</si>
  <si>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</si>
  <si>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</si>
  <si>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</si>
  <si>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</si>
  <si>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</si>
  <si>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</si>
  <si>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</si>
  <si>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</si>
  <si>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</si>
  <si>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</si>
  <si>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</si>
  <si>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</si>
  <si>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</si>
  <si>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</si>
  <si>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</si>
  <si>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</si>
  <si>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</si>
  <si>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</si>
  <si>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</si>
  <si>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</si>
  <si>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</si>
  <si>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</si>
  <si>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</si>
  <si>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</si>
  <si>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</si>
  <si>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</si>
  <si>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</si>
  <si>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</si>
  <si>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</si>
  <si>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</si>
  <si>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</si>
  <si>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</si>
  <si>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</si>
  <si>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</si>
  <si>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</si>
  <si>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</si>
  <si>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</si>
  <si>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</si>
  <si>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</si>
  <si>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</si>
  <si>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</si>
  <si>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</si>
  <si>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</si>
  <si>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</si>
  <si>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</si>
  <si>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</si>
  <si>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</si>
  <si>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</si>
  <si>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</si>
  <si>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</si>
  <si>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</si>
  <si>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</si>
  <si>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</si>
  <si>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</si>
  <si>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</si>
  <si>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</si>
  <si>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</si>
  <si>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</si>
  <si>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</si>
  <si>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</si>
  <si>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</si>
  <si>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</si>
  <si>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</si>
  <si>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</si>
  <si>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</si>
  <si>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</si>
  <si>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</si>
  <si>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</si>
  <si>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</si>
  <si>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</si>
  <si>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</si>
  <si>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</si>
  <si>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</si>
  <si>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</si>
  <si>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</si>
  <si>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</si>
  <si>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</si>
  <si>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</si>
  <si>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</si>
  <si>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</si>
  <si>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</si>
  <si>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</si>
  <si>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</si>
  <si>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</si>
  <si>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</si>
  <si>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</si>
  <si>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</si>
  <si>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</si>
  <si>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</si>
  <si>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</si>
  <si>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</si>
  <si>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</si>
  <si>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</si>
  <si>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</si>
  <si>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</si>
  <si>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</si>
  <si>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</si>
  <si>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</si>
  <si>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</si>
  <si>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</si>
  <si>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</si>
  <si>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</si>
  <si>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</si>
  <si>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</si>
  <si>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</si>
  <si>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</si>
  <si>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</si>
  <si>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</si>
  <si>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</si>
  <si>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</si>
  <si>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</si>
  <si>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</si>
  <si>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</si>
  <si>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</si>
  <si>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</si>
  <si>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</si>
  <si>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</si>
  <si>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</si>
  <si>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</si>
  <si>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</si>
  <si>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</si>
  <si>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</si>
  <si>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</si>
  <si>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</si>
  <si>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</si>
  <si>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</si>
  <si>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</si>
  <si>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</si>
  <si>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</si>
  <si>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</si>
  <si>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</si>
  <si>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</si>
  <si>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</si>
  <si>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</si>
  <si>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</si>
  <si>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</si>
  <si>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</si>
  <si>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</si>
  <si>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</si>
  <si>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</si>
  <si>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</si>
  <si>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</si>
  <si>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</si>
  <si>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</si>
  <si>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</si>
  <si>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</si>
  <si>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</si>
  <si>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</si>
  <si>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</si>
  <si>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</si>
  <si>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</si>
  <si>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</si>
  <si>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</si>
  <si>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</si>
  <si>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</si>
  <si>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</si>
  <si>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</si>
  <si>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</si>
  <si>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</si>
  <si>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</si>
  <si>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</si>
  <si>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</si>
  <si>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</si>
  <si>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</si>
  <si>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</si>
  <si>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</si>
  <si>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</si>
  <si>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</si>
  <si>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</si>
  <si>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</si>
  <si>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</si>
  <si>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</si>
  <si>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</si>
  <si>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</si>
  <si>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</si>
  <si>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</si>
  <si>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</si>
  <si>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</si>
  <si>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</si>
  <si>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</si>
  <si>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</si>
  <si>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</si>
  <si>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</si>
  <si>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</si>
  <si>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</si>
  <si>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</si>
  <si>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</si>
  <si>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</si>
  <si>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</si>
  <si>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</si>
  <si>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</si>
  <si>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</si>
  <si>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</si>
  <si>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</si>
  <si>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</si>
  <si>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</si>
  <si>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</si>
  <si>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</si>
  <si>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</si>
  <si>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</si>
  <si>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</si>
  <si>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</si>
  <si>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</si>
  <si>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</si>
  <si>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</si>
  <si>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</si>
  <si>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</si>
  <si>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</si>
  <si>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</si>
  <si>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</si>
  <si>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</si>
  <si>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</si>
  <si>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</si>
  <si>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</si>
  <si>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</si>
  <si>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</si>
  <si>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</si>
  <si>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</si>
  <si>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</si>
  <si>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</si>
  <si>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</si>
  <si>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</si>
  <si>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</si>
  <si>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</si>
  <si>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</si>
  <si>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</si>
  <si>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</si>
  <si>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</si>
  <si>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</si>
  <si>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</si>
  <si>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</si>
  <si>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</si>
  <si>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</si>
  <si>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</si>
  <si>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</si>
  <si>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</si>
  <si>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</si>
  <si>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</si>
  <si>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</si>
  <si>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</si>
  <si>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</si>
  <si>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</si>
  <si>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</si>
  <si>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</si>
  <si>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</si>
  <si>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</si>
  <si>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</si>
  <si>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</si>
  <si>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</si>
  <si>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</si>
  <si>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</si>
  <si>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</si>
  <si>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</si>
  <si>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</si>
  <si>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</si>
  <si>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</si>
  <si>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</si>
  <si>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</si>
  <si>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</si>
  <si>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</si>
  <si>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</si>
  <si>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</si>
  <si>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</si>
  <si>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</si>
  <si>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</si>
  <si>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</si>
  <si>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</si>
  <si>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</si>
  <si>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</si>
  <si>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</si>
  <si>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</si>
  <si>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</si>
  <si>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</si>
  <si>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</si>
  <si>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</si>
  <si>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</si>
  <si>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</si>
  <si>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</si>
  <si>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</si>
  <si>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</si>
  <si>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</si>
  <si>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</si>
  <si>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</si>
  <si>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</si>
  <si>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</si>
  <si>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</si>
  <si>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</si>
  <si>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</si>
  <si>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</si>
  <si>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</si>
  <si>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</si>
  <si>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</si>
  <si>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</si>
  <si>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</si>
  <si>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</si>
  <si>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</si>
  <si>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</si>
  <si>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</si>
  <si>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</si>
  <si>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</si>
  <si>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</si>
  <si>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</si>
  <si>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</si>
  <si>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</si>
  <si>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</si>
  <si>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</si>
  <si>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</si>
  <si>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</si>
  <si>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</si>
  <si>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</si>
  <si>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</si>
  <si>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</si>
  <si>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</si>
  <si>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</si>
  <si>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</si>
  <si>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</si>
  <si>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</si>
  <si>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</si>
  <si>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</si>
  <si>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</si>
  <si>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</si>
  <si>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</si>
  <si>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</si>
  <si>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</si>
  <si>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</si>
  <si>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</si>
  <si>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</si>
  <si>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</si>
  <si>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</si>
  <si>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</si>
  <si>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</si>
  <si>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</si>
  <si>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</si>
  <si>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</si>
  <si>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</si>
  <si>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</si>
  <si>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</si>
  <si>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</si>
  <si>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</si>
  <si>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</si>
  <si>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</si>
  <si>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</si>
  <si>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</si>
  <si>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</si>
  <si>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</si>
  <si>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</si>
  <si>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</si>
  <si>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</si>
  <si>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</si>
  <si>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</si>
  <si>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</si>
  <si>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</si>
  <si>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</si>
  <si>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</si>
  <si>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</si>
  <si>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</si>
  <si>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</si>
  <si>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</si>
  <si>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</si>
  <si>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</si>
  <si>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</si>
  <si>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</si>
  <si>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</si>
  <si>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</si>
  <si>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</si>
  <si>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</si>
  <si>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</si>
  <si>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</si>
  <si>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</si>
  <si>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</si>
  <si>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</si>
  <si>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</si>
  <si>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</si>
  <si>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</si>
  <si>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</si>
  <si>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</si>
  <si>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</si>
  <si>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</si>
  <si>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</si>
  <si>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</si>
  <si>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</si>
  <si>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</si>
  <si>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</si>
  <si>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</si>
  <si>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</si>
  <si>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</si>
  <si>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</si>
  <si>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</si>
  <si>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</si>
  <si>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</si>
  <si>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</si>
  <si>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</si>
  <si>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</si>
  <si>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</si>
  <si>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</si>
  <si>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</si>
  <si>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</si>
  <si>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</si>
  <si>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</si>
  <si>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</si>
  <si>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</si>
  <si>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</si>
  <si>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</si>
  <si>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</si>
  <si>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</si>
  <si>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</si>
  <si>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</si>
  <si>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</si>
  <si>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</si>
  <si>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</si>
  <si>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</si>
  <si>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</si>
  <si>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</si>
  <si>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</si>
  <si>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</si>
  <si>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</si>
  <si>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</si>
  <si>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</si>
  <si>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</si>
  <si>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</si>
  <si>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</si>
  <si>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</si>
  <si>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</si>
  <si>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</si>
  <si>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</si>
  <si>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</si>
  <si>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</si>
  <si>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</si>
  <si>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</si>
  <si>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</si>
  <si>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</si>
  <si>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</si>
  <si>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</si>
  <si>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</si>
  <si>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</si>
  <si>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</si>
  <si>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</si>
  <si>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</si>
  <si>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</si>
  <si>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</si>
  <si>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</si>
  <si>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</si>
  <si>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</si>
  <si>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</si>
  <si>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</si>
  <si>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</si>
  <si>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</si>
  <si>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</si>
  <si>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</si>
  <si>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</si>
  <si>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</si>
  <si>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</si>
  <si>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</si>
  <si>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</si>
  <si>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</si>
  <si>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</si>
  <si>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</si>
  <si>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</si>
  <si>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</si>
  <si>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</si>
  <si>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</si>
  <si>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</si>
  <si>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</si>
  <si>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</si>
  <si>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</si>
  <si>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</si>
  <si>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</si>
  <si>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</si>
  <si>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</si>
  <si>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</si>
  <si>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</si>
  <si>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</si>
  <si>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</si>
  <si>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</si>
  <si>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</si>
  <si>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</si>
  <si>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</si>
  <si>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</si>
  <si>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</si>
  <si>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</si>
  <si>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</si>
  <si>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</si>
  <si>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</si>
  <si>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</si>
  <si>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</si>
  <si>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</si>
  <si>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</si>
  <si>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</si>
  <si>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</si>
  <si>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</si>
  <si>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</si>
  <si>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</si>
  <si>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</si>
  <si>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</si>
  <si>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</si>
  <si>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</si>
  <si>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</si>
  <si>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</si>
  <si>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</si>
  <si>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</si>
  <si>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</si>
  <si>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</si>
  <si>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</si>
  <si>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</si>
  <si>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</si>
  <si>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</si>
  <si>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</si>
  <si>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</si>
  <si>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</si>
  <si>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</si>
  <si>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</si>
  <si>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</si>
  <si>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</si>
  <si>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</si>
  <si>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</si>
  <si>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</si>
  <si>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</si>
  <si>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</si>
  <si>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</si>
  <si>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</si>
  <si>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</si>
  <si>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</si>
  <si>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</si>
  <si>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</si>
  <si>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</si>
  <si>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</si>
  <si>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</si>
  <si>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</si>
  <si>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</si>
  <si>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</si>
  <si>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</si>
  <si>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</si>
  <si>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</si>
  <si>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</si>
  <si>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</si>
  <si>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</si>
  <si>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</si>
  <si>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</si>
  <si>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</si>
  <si>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</si>
  <si>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</si>
  <si>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</si>
  <si>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</si>
  <si>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</si>
  <si>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</si>
  <si>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</si>
  <si>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</si>
  <si>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</si>
  <si>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</si>
  <si>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</si>
  <si>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</si>
  <si>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</si>
  <si>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</si>
  <si>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</si>
  <si>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</si>
  <si>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</si>
  <si>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</si>
  <si>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</si>
  <si>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</si>
  <si>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</si>
  <si>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</si>
  <si>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</si>
  <si>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</si>
  <si>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</si>
  <si>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</si>
  <si>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</si>
  <si>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</si>
  <si>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</si>
  <si>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</si>
  <si>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</si>
  <si>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</si>
  <si>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</si>
  <si>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</si>
  <si>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</si>
  <si>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</si>
  <si>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</si>
  <si>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</si>
  <si>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</si>
  <si>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</si>
  <si>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</si>
  <si>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</si>
  <si>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</si>
  <si>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</si>
  <si>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</si>
  <si>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</si>
  <si>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</si>
  <si>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</si>
  <si>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</si>
  <si>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</si>
  <si>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</si>
  <si>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</si>
  <si>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</si>
  <si>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</si>
  <si>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</si>
  <si>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</si>
  <si>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</si>
  <si>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</si>
  <si>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</si>
  <si>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</si>
  <si>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</si>
  <si>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</si>
  <si>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</si>
  <si>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</si>
  <si>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</si>
  <si>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</si>
  <si>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</si>
  <si>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</si>
  <si>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</si>
  <si>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</si>
  <si>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</si>
  <si>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</si>
  <si>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</si>
  <si>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</si>
  <si>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</si>
  <si>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</si>
  <si>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</si>
  <si>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</si>
  <si>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</si>
  <si>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</si>
  <si>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</si>
  <si>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</si>
  <si>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</si>
  <si>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</si>
  <si>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</si>
  <si>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</si>
  <si>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</si>
  <si>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</si>
  <si>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</si>
  <si>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</si>
  <si>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</si>
  <si>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</si>
  <si>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</si>
  <si>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</si>
  <si>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</si>
  <si>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</si>
  <si>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</si>
  <si>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</si>
  <si>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</si>
  <si>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</si>
  <si>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</si>
  <si>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</si>
  <si>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</si>
  <si>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</si>
  <si>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</si>
  <si>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</si>
  <si>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</si>
  <si>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</si>
  <si>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</si>
  <si>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</si>
  <si>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</si>
  <si>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</si>
  <si>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</si>
  <si>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</si>
  <si>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</si>
  <si>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</si>
  <si>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</si>
  <si>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</si>
  <si>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</si>
  <si>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</si>
  <si>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</si>
  <si>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</si>
  <si>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</si>
  <si>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</si>
  <si>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</si>
  <si>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</si>
  <si>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</si>
  <si>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</si>
  <si>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</si>
  <si>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</si>
  <si>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</si>
  <si>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</si>
  <si>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</si>
  <si>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</si>
  <si>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</si>
  <si>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</si>
  <si>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</si>
  <si>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</si>
  <si>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</si>
  <si>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</si>
  <si>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</si>
  <si>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</si>
  <si>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</si>
  <si>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</si>
  <si>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</si>
  <si>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</si>
  <si>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</si>
  <si>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</si>
  <si>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</si>
  <si>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</si>
  <si>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</si>
  <si>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</si>
  <si>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</si>
  <si>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</si>
  <si>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</si>
  <si>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</si>
  <si>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</si>
  <si>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</si>
  <si>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</si>
  <si>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</si>
  <si>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</si>
  <si>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</si>
  <si>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</si>
  <si>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</si>
  <si>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</si>
  <si>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</si>
  <si>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</si>
  <si>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</si>
  <si>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</si>
  <si>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</si>
  <si>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</si>
  <si>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</si>
  <si>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</si>
  <si>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</si>
  <si>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</si>
  <si>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</si>
  <si>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</si>
  <si>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</si>
  <si>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</si>
  <si>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</si>
  <si>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</si>
  <si>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</si>
  <si>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</si>
  <si>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</si>
  <si>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</si>
  <si>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</si>
  <si>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</si>
  <si>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</si>
  <si>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</si>
  <si>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</si>
  <si>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</si>
  <si>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</si>
  <si>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</si>
  <si>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</si>
  <si>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</si>
  <si>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</si>
  <si>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</si>
  <si>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</si>
  <si>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</si>
  <si>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</si>
  <si>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</si>
  <si>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</si>
  <si>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</si>
  <si>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</si>
  <si>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</si>
  <si>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</si>
  <si>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</si>
  <si>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</si>
  <si>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</si>
  <si>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</si>
  <si>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</si>
  <si>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</si>
  <si>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</si>
  <si>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</si>
  <si>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</si>
  <si>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</si>
  <si>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</si>
  <si>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</si>
  <si>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</si>
  <si>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</si>
  <si>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</si>
  <si>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</si>
  <si>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</si>
  <si>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</si>
  <si>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</si>
  <si>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</si>
  <si>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</si>
  <si>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</si>
  <si>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</si>
  <si>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</si>
  <si>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</si>
  <si>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</si>
  <si>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</si>
  <si>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</si>
  <si>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</si>
  <si>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</si>
  <si>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</si>
  <si>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</si>
  <si>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</si>
  <si>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</si>
  <si>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</si>
  <si>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</si>
  <si>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</si>
  <si>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</si>
  <si>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</si>
  <si>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</si>
  <si>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</si>
  <si>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</si>
  <si>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</si>
  <si>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</si>
  <si>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</si>
  <si>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</si>
  <si>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</si>
  <si>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</si>
  <si>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</si>
  <si>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</si>
  <si>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</si>
  <si>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</si>
  <si>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</si>
  <si>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</si>
  <si>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</si>
  <si>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</si>
  <si>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</si>
  <si>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</si>
  <si>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</si>
  <si>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</si>
  <si>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</si>
  <si>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</si>
  <si>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</si>
  <si>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</si>
  <si>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</si>
  <si>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</si>
  <si>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</si>
  <si>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</si>
  <si>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</si>
  <si>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</si>
  <si>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</si>
  <si>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</si>
  <si>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</si>
  <si>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</si>
  <si>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</si>
  <si>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</si>
  <si>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</si>
  <si>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</si>
  <si>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</si>
  <si>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</si>
  <si>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</si>
  <si>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</si>
  <si>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</si>
  <si>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</si>
  <si>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</si>
  <si>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</si>
  <si>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</si>
  <si>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</si>
  <si>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</si>
  <si>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</si>
  <si>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</si>
  <si>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</si>
  <si>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</si>
  <si>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</si>
  <si>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</si>
  <si>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</si>
  <si>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</si>
  <si>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</si>
  <si>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</si>
  <si>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</si>
  <si>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</si>
  <si>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</si>
  <si>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</si>
  <si>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</si>
  <si>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</si>
  <si>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</si>
  <si>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</si>
  <si>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</si>
  <si>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</si>
  <si>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</si>
  <si>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</si>
  <si>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</si>
  <si>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</si>
  <si>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</si>
  <si>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</si>
  <si>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</si>
  <si>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</si>
  <si>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</si>
  <si>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</si>
  <si>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</si>
  <si>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</si>
  <si>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</si>
  <si>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</si>
  <si>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</si>
  <si>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</si>
  <si>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</si>
  <si>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</si>
  <si>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</si>
  <si>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</si>
  <si>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</si>
  <si>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</si>
  <si>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</si>
  <si>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</si>
  <si>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</si>
  <si>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</si>
  <si>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</si>
  <si>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</si>
  <si>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</si>
  <si>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</si>
  <si>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</si>
  <si>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</si>
  <si>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</si>
  <si>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</si>
  <si>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</si>
  <si>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</si>
  <si>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</si>
  <si>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</si>
  <si>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</si>
  <si>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</si>
  <si>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</si>
  <si>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</si>
  <si>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</si>
  <si>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</si>
  <si>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</si>
  <si>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</si>
  <si>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</si>
  <si>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</si>
  <si>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</si>
  <si>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</si>
  <si>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</si>
  <si>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</si>
  <si>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</si>
  <si>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</si>
  <si>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</si>
  <si>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</si>
  <si>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</si>
  <si>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</si>
  <si>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</si>
  <si>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</si>
  <si>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</si>
  <si>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</si>
  <si>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</si>
  <si>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</si>
  <si>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</si>
  <si>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</si>
  <si>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</si>
  <si>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</si>
  <si>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</si>
  <si>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</si>
  <si>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</si>
  <si>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</si>
  <si>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</si>
  <si>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</si>
  <si>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</si>
  <si>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</si>
  <si>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</si>
  <si>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</si>
  <si>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</si>
  <si>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</si>
  <si>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</si>
  <si>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</si>
  <si>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</si>
  <si>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</si>
  <si>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</si>
  <si>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</si>
  <si>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</si>
  <si>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</si>
  <si>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</si>
  <si>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</si>
  <si>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</si>
  <si>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</si>
  <si>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</si>
  <si>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</si>
  <si>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</si>
  <si>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</si>
  <si>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</si>
  <si>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</si>
  <si>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</si>
  <si>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</si>
  <si>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</si>
  <si>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</si>
  <si>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</si>
  <si>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</si>
  <si>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</si>
  <si>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</si>
  <si>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</si>
  <si>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</si>
  <si>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</si>
  <si>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</si>
  <si>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</si>
  <si>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</si>
  <si>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</si>
  <si>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</si>
  <si>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</si>
  <si>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</si>
  <si>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</si>
  <si>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</si>
  <si>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</si>
  <si>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</si>
  <si>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</si>
  <si>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</si>
  <si>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</si>
  <si>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</si>
  <si>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</si>
  <si>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</si>
  <si>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</si>
  <si>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</si>
  <si>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</si>
  <si>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</si>
  <si>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</si>
  <si>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</si>
  <si>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</si>
  <si>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</si>
  <si>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</si>
  <si>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</si>
  <si>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</si>
  <si>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</si>
  <si>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</si>
  <si>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</si>
  <si>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</si>
  <si>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</si>
  <si>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</si>
  <si>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</si>
  <si>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</si>
  <si>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</si>
  <si>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</si>
  <si>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</si>
  <si>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</si>
  <si>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</si>
  <si>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</si>
  <si>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</si>
  <si>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</si>
  <si>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</si>
  <si>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</si>
  <si>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</si>
  <si>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</si>
  <si>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</si>
  <si>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</si>
  <si>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</si>
  <si>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</si>
  <si>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</si>
  <si>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</si>
  <si>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</si>
  <si>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</si>
  <si>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</si>
  <si>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</si>
  <si>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</si>
  <si>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</si>
  <si>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</si>
  <si>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</si>
  <si>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</si>
  <si>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</si>
  <si>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</si>
  <si>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</si>
  <si>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</si>
  <si>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</si>
  <si>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</si>
  <si>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</si>
  <si>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</si>
  <si>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</si>
  <si>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</si>
  <si>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</si>
  <si>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</si>
  <si>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</si>
  <si>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</si>
  <si>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</si>
  <si>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</si>
  <si>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</si>
  <si>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</si>
  <si>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</si>
  <si>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</si>
  <si>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</si>
  <si>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</si>
  <si>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</si>
  <si>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</si>
  <si>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</si>
  <si>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</si>
  <si>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</si>
  <si>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</si>
  <si>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</si>
  <si>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</si>
  <si>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</si>
  <si>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</si>
  <si>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</si>
  <si>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</si>
  <si>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</si>
  <si>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</si>
  <si>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</si>
  <si>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</si>
  <si>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</si>
  <si>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</si>
  <si>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</si>
  <si>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</si>
  <si>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</si>
  <si>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</si>
  <si>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</si>
  <si>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</si>
  <si>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</si>
  <si>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</si>
  <si>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</si>
  <si>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</si>
  <si>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</si>
  <si>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</si>
  <si>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</si>
  <si>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</si>
  <si>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</si>
  <si>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</si>
  <si>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</si>
  <si>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</si>
  <si>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</si>
  <si>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</si>
  <si>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</si>
  <si>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</si>
  <si>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</si>
  <si>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</si>
  <si>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</si>
  <si>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</si>
  <si>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</si>
  <si>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</si>
  <si>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</si>
  <si>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</si>
  <si>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</si>
  <si>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</si>
  <si>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</si>
  <si>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</si>
  <si>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</si>
  <si>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</si>
  <si>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</si>
  <si>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</si>
  <si>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</si>
  <si>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</si>
  <si>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</si>
  <si>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</si>
  <si>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</si>
  <si>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</si>
  <si>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</si>
  <si>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</si>
  <si>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</si>
  <si>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</si>
  <si>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</si>
  <si>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</si>
  <si>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</si>
  <si>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</si>
  <si>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</si>
  <si>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</si>
  <si>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</si>
  <si>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</si>
  <si>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</si>
  <si>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</si>
  <si>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</si>
  <si>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</si>
  <si>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</si>
  <si>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</si>
  <si>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</si>
  <si>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</si>
  <si>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</si>
  <si>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</si>
  <si>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</si>
  <si>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</si>
  <si>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</si>
  <si>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</si>
  <si>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</si>
  <si>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</si>
  <si>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</si>
  <si>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</si>
  <si>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</si>
  <si>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</si>
  <si>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</si>
  <si>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</si>
  <si>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</si>
  <si>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</si>
  <si>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</si>
  <si>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</si>
  <si>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</si>
  <si>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</si>
  <si>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</si>
  <si>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</si>
  <si>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</si>
  <si>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</si>
  <si>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</si>
  <si>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</si>
  <si>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</si>
  <si>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</si>
  <si>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</si>
  <si>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</si>
  <si>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</si>
  <si>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</si>
  <si>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</si>
  <si>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</si>
  <si>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</si>
  <si>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</si>
  <si>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</si>
  <si>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</si>
  <si>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</si>
  <si>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</si>
  <si>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</si>
  <si>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</si>
  <si>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</si>
  <si>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</si>
  <si>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</si>
  <si>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</si>
  <si>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</si>
  <si>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</si>
  <si>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</si>
  <si>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</si>
  <si>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</si>
  <si>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</si>
  <si>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</si>
  <si>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</si>
  <si>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</si>
  <si>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</si>
  <si>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</si>
  <si>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</si>
  <si>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</si>
  <si>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</si>
  <si>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</si>
  <si>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</si>
  <si>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</si>
  <si>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</si>
  <si>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</si>
  <si>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</si>
  <si>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</si>
  <si>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</si>
  <si>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</si>
  <si>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</si>
  <si>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</si>
  <si>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</si>
  <si>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</si>
  <si>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</si>
  <si>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</si>
  <si>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</si>
  <si>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</si>
  <si>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</si>
  <si>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</si>
  <si>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</si>
  <si>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</si>
  <si>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</si>
  <si>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</si>
  <si>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</si>
  <si>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</si>
  <si>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</si>
  <si>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</si>
  <si>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</si>
  <si>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</si>
  <si>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</si>
  <si>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</si>
  <si>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</si>
  <si>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</si>
  <si>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</si>
  <si>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</si>
  <si>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</si>
  <si>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</si>
  <si>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</si>
  <si>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</si>
  <si>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</si>
  <si>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</si>
  <si>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</si>
  <si>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</si>
  <si>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</si>
  <si>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</si>
  <si>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</si>
  <si>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</si>
  <si>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</si>
  <si>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</si>
  <si>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</si>
  <si>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</si>
  <si>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</si>
  <si>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</si>
  <si>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</si>
  <si>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</si>
  <si>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</si>
  <si>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</si>
  <si>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</si>
  <si>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</si>
  <si>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</si>
  <si>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</si>
  <si>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</si>
  <si>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</si>
  <si>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</si>
  <si>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</si>
  <si>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</si>
  <si>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</si>
  <si>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</si>
  <si>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</si>
  <si>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</si>
  <si>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</si>
  <si>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</si>
  <si>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</si>
  <si>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</si>
  <si>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</si>
  <si>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</si>
  <si>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</si>
  <si>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</si>
  <si>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</si>
  <si>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</si>
  <si>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</si>
  <si>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</si>
  <si>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</si>
  <si>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</si>
  <si>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</si>
  <si>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</si>
  <si>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</si>
  <si>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</si>
  <si>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</si>
  <si>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</si>
  <si>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</si>
  <si>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</si>
  <si>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</si>
  <si>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</si>
  <si>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</si>
  <si>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</si>
  <si>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</si>
  <si>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</si>
  <si>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</si>
  <si>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</si>
  <si>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</si>
  <si>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</si>
  <si>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</si>
  <si>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</si>
  <si>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</si>
  <si>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</si>
  <si>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</si>
  <si>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</si>
  <si>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</si>
  <si>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</si>
  <si>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</si>
  <si>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</si>
  <si>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</si>
  <si>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</si>
  <si>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</si>
  <si>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</si>
  <si>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</si>
  <si>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</si>
  <si>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</si>
  <si>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</si>
  <si>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</si>
  <si>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</si>
  <si>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</si>
  <si>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</si>
  <si>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</si>
  <si>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</si>
  <si>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</si>
  <si>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</si>
  <si>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</si>
  <si>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</si>
  <si>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</si>
  <si>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</si>
  <si>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</si>
  <si>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</si>
  <si>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</si>
  <si>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</si>
  <si>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</si>
  <si>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</si>
  <si>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</si>
  <si>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</si>
  <si>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</si>
  <si>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</si>
  <si>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</si>
  <si>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</si>
  <si>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</si>
  <si>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</si>
  <si>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</si>
  <si>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</si>
  <si>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</si>
  <si>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</si>
  <si>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</si>
  <si>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</si>
  <si>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</si>
  <si>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</si>
  <si>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</si>
  <si>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</si>
  <si>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</si>
  <si>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</si>
  <si>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</si>
  <si>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</si>
  <si>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</si>
  <si>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</si>
  <si>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</si>
  <si>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</si>
  <si>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</si>
  <si>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</si>
  <si>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</si>
  <si>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</si>
  <si>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</si>
  <si>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</si>
  <si>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</si>
  <si>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</si>
  <si>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</si>
  <si>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</si>
  <si>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</si>
  <si>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</si>
  <si>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</si>
  <si>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</si>
  <si>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</si>
  <si>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</si>
  <si>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</si>
  <si>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</si>
  <si>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</si>
  <si>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</si>
  <si>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</si>
  <si>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</si>
  <si>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</si>
  <si>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</si>
  <si>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</si>
  <si>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</si>
  <si>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</si>
  <si>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</si>
  <si>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</si>
  <si>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</si>
  <si>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</si>
  <si>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</si>
  <si>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</si>
  <si>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</si>
  <si>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</si>
  <si>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</si>
  <si>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</si>
  <si>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</si>
  <si>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</si>
  <si>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</si>
  <si>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</si>
  <si>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</si>
  <si>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</si>
  <si>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</si>
  <si>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</si>
  <si>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</si>
  <si>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</si>
  <si>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</si>
  <si>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</si>
  <si>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</si>
  <si>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</si>
  <si>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</si>
  <si>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</si>
  <si>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</si>
  <si>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</si>
  <si>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</si>
  <si>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</si>
  <si>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</si>
  <si>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</si>
  <si>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</si>
  <si>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</si>
  <si>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</si>
  <si>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</si>
  <si>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</si>
  <si>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</si>
  <si>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</si>
  <si>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</si>
  <si>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</si>
  <si>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</si>
  <si>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</si>
  <si>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</si>
  <si>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</si>
  <si>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</si>
  <si>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</si>
  <si>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</si>
  <si>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</si>
  <si>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</si>
  <si>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</si>
  <si>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</si>
  <si>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</si>
  <si>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</si>
  <si>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</si>
  <si>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</si>
  <si>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</si>
  <si>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</si>
  <si>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</si>
  <si>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</si>
  <si>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</si>
  <si>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</si>
  <si>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</si>
  <si>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</si>
  <si>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</si>
  <si>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</si>
  <si>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</si>
  <si>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</si>
  <si>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</si>
  <si>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</si>
  <si>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</si>
  <si>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</si>
  <si>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</si>
  <si>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</si>
  <si>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</si>
  <si>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</si>
  <si>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</si>
  <si>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</si>
  <si>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</si>
  <si>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</si>
  <si>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</si>
  <si>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</si>
  <si>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</si>
  <si>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</si>
  <si>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</si>
  <si>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</si>
  <si>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</si>
  <si>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</si>
  <si>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</si>
  <si>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</si>
  <si>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</si>
  <si>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</si>
  <si>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</si>
  <si>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</si>
  <si>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</si>
  <si>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</si>
  <si>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</si>
  <si>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</si>
  <si>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</si>
  <si>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</si>
  <si>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</si>
  <si>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</si>
  <si>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</si>
  <si>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</si>
  <si>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</si>
  <si>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</si>
  <si>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</si>
  <si>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</si>
  <si>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</si>
  <si>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</si>
  <si>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</si>
  <si>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</si>
  <si>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</si>
  <si>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</si>
  <si>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</si>
  <si>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</si>
  <si>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</si>
  <si>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</si>
  <si>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</si>
  <si>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</si>
  <si>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</si>
  <si>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</si>
  <si>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</si>
  <si>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</si>
  <si>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</si>
  <si>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</si>
  <si>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</si>
  <si>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</si>
  <si>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</si>
  <si>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</si>
  <si>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</si>
  <si>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</si>
  <si>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</si>
  <si>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</si>
  <si>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</si>
  <si>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</si>
  <si>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</si>
  <si>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</si>
  <si>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</si>
  <si>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</si>
  <si>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</si>
  <si>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</si>
  <si>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</si>
  <si>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</si>
  <si>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</si>
  <si>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</si>
  <si>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</si>
  <si>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</si>
  <si>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</si>
  <si>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</si>
  <si>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</si>
  <si>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</si>
  <si>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</si>
  <si>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</si>
  <si>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</si>
  <si>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</si>
  <si>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</si>
  <si>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</si>
  <si>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</si>
  <si>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</si>
  <si>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</si>
  <si>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</si>
  <si>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</si>
  <si>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</si>
  <si>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</si>
  <si>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</si>
  <si>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</si>
  <si>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</si>
  <si>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</si>
  <si>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</si>
  <si>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</si>
  <si>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</si>
  <si>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</si>
  <si>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</si>
  <si>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</si>
  <si>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</si>
  <si>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</si>
  <si>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</si>
  <si>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</si>
  <si>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</si>
  <si>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</si>
  <si>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</si>
  <si>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</si>
  <si>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</si>
  <si>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</si>
  <si>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</si>
  <si>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</si>
  <si>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</si>
  <si>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</si>
  <si>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</si>
  <si>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</si>
  <si>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</si>
  <si>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</si>
  <si>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</si>
  <si>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</si>
  <si>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</si>
  <si>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</si>
  <si>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</si>
  <si>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</si>
  <si>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</si>
  <si>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</si>
  <si>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</si>
  <si>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</si>
  <si>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</si>
  <si>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</si>
  <si>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</si>
  <si>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</si>
  <si>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</si>
  <si>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</si>
  <si>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</si>
  <si>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</si>
  <si>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</si>
  <si>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</si>
  <si>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</si>
  <si>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</si>
  <si>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</si>
  <si>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</si>
  <si>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</si>
  <si>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</si>
  <si>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</si>
  <si>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</si>
  <si>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</si>
  <si>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</si>
  <si>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</si>
  <si>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</si>
  <si>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</si>
  <si>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</si>
  <si>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</si>
  <si>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</si>
  <si>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</si>
  <si>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</si>
  <si>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</si>
  <si>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</si>
  <si>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</si>
  <si>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</si>
  <si>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</si>
  <si>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</si>
  <si>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</si>
  <si>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</si>
  <si>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</si>
  <si>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</si>
  <si>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</si>
  <si>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</si>
  <si>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</si>
  <si>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</si>
  <si>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</si>
  <si>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</si>
  <si>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</si>
  <si>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</si>
  <si>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</si>
  <si>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</si>
  <si>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</si>
  <si>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</si>
  <si>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</si>
  <si>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</si>
  <si>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</si>
  <si>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</si>
  <si>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</si>
  <si>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</si>
  <si>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</si>
  <si>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</si>
  <si>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</si>
  <si>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</si>
  <si>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</si>
  <si>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</si>
  <si>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</si>
  <si>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</si>
  <si>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</si>
  <si>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</si>
  <si>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</si>
  <si>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</si>
  <si>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</si>
  <si>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</si>
  <si>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</si>
  <si>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</si>
  <si>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</si>
  <si>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</si>
  <si>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</si>
  <si>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</si>
  <si>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</si>
  <si>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</si>
  <si>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</si>
  <si>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</si>
  <si>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</si>
  <si>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</si>
  <si>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</si>
  <si>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</si>
  <si>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</si>
  <si>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</si>
  <si>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</si>
  <si>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</si>
  <si>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</si>
  <si>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</si>
  <si>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</si>
  <si>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</si>
  <si>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</si>
  <si>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</si>
  <si>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</si>
  <si>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</si>
  <si>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</si>
  <si>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</si>
  <si>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</si>
  <si>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</si>
  <si>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</si>
  <si>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</si>
  <si>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</si>
  <si>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</si>
  <si>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</si>
  <si>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</si>
  <si>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</si>
  <si>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</si>
  <si>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</si>
  <si>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</si>
  <si>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</si>
  <si>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</si>
  <si>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</si>
  <si>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</si>
  <si>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</si>
  <si>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</si>
  <si>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</si>
  <si>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</si>
  <si>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</si>
  <si>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</si>
  <si>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</si>
  <si>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</si>
  <si>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</si>
  <si>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</si>
  <si>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</si>
  <si>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</si>
  <si>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</si>
  <si>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</si>
  <si>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</si>
  <si>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</si>
  <si>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</si>
  <si>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</si>
  <si>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</si>
  <si>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</si>
  <si>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</si>
  <si>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</si>
  <si>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</si>
  <si>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</si>
  <si>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</si>
  <si>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</si>
  <si>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</si>
  <si>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</si>
  <si>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</si>
  <si>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</si>
  <si>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</si>
  <si>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</si>
  <si>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</si>
  <si>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</si>
  <si>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</si>
  <si>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</si>
  <si>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</si>
  <si>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</si>
  <si>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</si>
  <si>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</si>
  <si>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</si>
  <si>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</si>
  <si>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</si>
  <si>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</si>
  <si>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</si>
  <si>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</si>
  <si>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</si>
  <si>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</si>
  <si>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</si>
  <si>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</si>
  <si>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</si>
  <si>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</si>
  <si>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</si>
  <si>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</si>
  <si>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</si>
  <si>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</si>
  <si>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</si>
  <si>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</si>
  <si>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</si>
  <si>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</si>
  <si>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</si>
  <si>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</si>
  <si>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</si>
  <si>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</si>
  <si>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</si>
  <si>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</si>
  <si>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</si>
  <si>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</si>
  <si>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</si>
  <si>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</si>
  <si>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</si>
  <si>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</si>
  <si>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</si>
  <si>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</si>
  <si>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</si>
  <si>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</si>
  <si>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</si>
  <si>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</si>
  <si>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</si>
  <si>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</si>
  <si>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</si>
  <si>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</si>
  <si>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</si>
  <si>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</si>
  <si>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</si>
  <si>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</si>
  <si>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</si>
  <si>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</si>
  <si>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</si>
  <si>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</si>
  <si>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</si>
  <si>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</si>
  <si>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</si>
  <si>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</si>
  <si>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</si>
  <si>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</si>
  <si>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</si>
  <si>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</si>
  <si>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</si>
  <si>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</si>
  <si>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</si>
  <si>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</si>
  <si>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</si>
  <si>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</si>
  <si>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</si>
  <si>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</si>
  <si>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</si>
  <si>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</si>
  <si>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</si>
  <si>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</si>
  <si>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</si>
  <si>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</si>
  <si>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</si>
  <si>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</si>
  <si>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</si>
  <si>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</si>
  <si>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</si>
  <si>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</si>
  <si>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</si>
  <si>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</si>
  <si>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</si>
  <si>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</si>
  <si>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</si>
  <si>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</si>
  <si>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</si>
  <si>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</si>
  <si>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</si>
  <si>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</si>
  <si>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</si>
  <si>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</si>
  <si>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</si>
  <si>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</si>
  <si>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</si>
  <si>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</si>
  <si>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</si>
  <si>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</si>
  <si>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</si>
  <si>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</si>
  <si>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</si>
  <si>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</si>
  <si>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</si>
  <si>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</si>
  <si>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</si>
  <si>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</si>
  <si>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</si>
  <si>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</si>
  <si>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</si>
  <si>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</si>
  <si>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</si>
  <si>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</si>
  <si>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</si>
  <si>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</si>
  <si>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</si>
  <si>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</si>
  <si>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</si>
  <si>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</si>
  <si>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</si>
  <si>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</si>
  <si>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</si>
  <si>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</si>
  <si>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</si>
  <si>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</si>
  <si>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</si>
  <si>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</si>
  <si>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</si>
  <si>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</si>
  <si>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</si>
  <si>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</si>
  <si>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</si>
  <si>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</si>
  <si>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</si>
  <si>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</si>
  <si>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</si>
  <si>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</si>
  <si>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</si>
  <si>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</si>
  <si>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</si>
  <si>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</si>
  <si>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</si>
  <si>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</si>
  <si>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</si>
  <si>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</si>
  <si>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</si>
  <si>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</si>
  <si>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</si>
  <si>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</si>
  <si>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</si>
  <si>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</si>
  <si>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</si>
  <si>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</si>
  <si>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</si>
  <si>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</si>
  <si>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</si>
  <si>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</si>
  <si>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</si>
  <si>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</si>
  <si>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</si>
  <si>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</si>
  <si>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</si>
  <si>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</si>
  <si>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</si>
  <si>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</si>
  <si>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</si>
  <si>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</si>
  <si>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</si>
  <si>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</si>
  <si>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</si>
  <si>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</si>
  <si>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</si>
  <si>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</si>
  <si>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</si>
  <si>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</si>
  <si>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</si>
  <si>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</si>
  <si>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</si>
  <si>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</si>
  <si>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</si>
  <si>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</si>
  <si>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</si>
  <si>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</si>
  <si>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</si>
  <si>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</si>
  <si>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</si>
  <si>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</si>
  <si>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</si>
  <si>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</si>
  <si>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</si>
  <si>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</si>
  <si>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</si>
  <si>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</si>
  <si>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</si>
  <si>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</si>
  <si>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</si>
  <si>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</si>
  <si>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</si>
  <si>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</si>
  <si>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</si>
  <si>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</si>
  <si>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</si>
  <si>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</si>
  <si>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</si>
  <si>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</si>
  <si>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</si>
  <si>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</si>
  <si>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</si>
  <si>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</si>
  <si>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</si>
  <si>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</si>
  <si>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</si>
  <si>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</si>
  <si>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</si>
  <si>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</si>
  <si>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</si>
  <si>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</si>
  <si>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</si>
  <si>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</si>
  <si>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</si>
  <si>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</si>
  <si>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</si>
  <si>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</si>
  <si>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</si>
  <si>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</si>
  <si>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</si>
  <si>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</si>
  <si>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</si>
  <si>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</si>
  <si>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</si>
  <si>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</si>
  <si>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</si>
  <si>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</si>
  <si>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</si>
  <si>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</si>
  <si>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</si>
  <si>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</si>
  <si>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</si>
  <si>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</si>
  <si>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</si>
  <si>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</si>
  <si>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</si>
  <si>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</si>
  <si>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</si>
  <si>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</si>
  <si>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</si>
  <si>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</si>
  <si>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</si>
  <si>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</si>
  <si>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</si>
  <si>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</si>
  <si>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</si>
  <si>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</si>
  <si>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</si>
  <si>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</si>
  <si>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</si>
  <si>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</si>
  <si>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</si>
  <si>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</si>
  <si>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</si>
  <si>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</si>
  <si>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</si>
  <si>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</si>
  <si>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</si>
  <si>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</si>
  <si>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</si>
  <si>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</si>
  <si>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</si>
  <si>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</si>
  <si>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</si>
  <si>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</si>
  <si>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</si>
  <si>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</si>
  <si>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</si>
  <si>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</si>
  <si>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</si>
  <si>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</si>
  <si>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</si>
  <si>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</si>
  <si>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</si>
  <si>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</si>
  <si>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</si>
  <si>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</si>
  <si>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</si>
  <si>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</si>
  <si>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</si>
  <si>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</si>
  <si>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</si>
  <si>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</si>
  <si>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</si>
  <si>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</si>
  <si>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</si>
  <si>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</si>
  <si>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</si>
  <si>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</si>
  <si>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</si>
  <si>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</si>
  <si>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</si>
  <si>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</si>
  <si>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</si>
  <si>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</si>
  <si>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</si>
  <si>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</si>
  <si>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</si>
  <si>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</si>
  <si>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</si>
  <si>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</si>
  <si>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</si>
  <si>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</si>
  <si>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</si>
  <si>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</si>
  <si>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</si>
  <si>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</si>
  <si>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</si>
  <si>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</si>
  <si>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</si>
  <si>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</si>
  <si>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</si>
  <si>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</si>
  <si>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</si>
  <si>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</si>
  <si>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</si>
  <si>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</si>
  <si>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</si>
  <si>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</si>
  <si>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</si>
  <si>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</si>
  <si>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</si>
  <si>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</si>
  <si>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</si>
  <si>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</si>
  <si>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</si>
  <si>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</si>
  <si>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</si>
  <si>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</si>
  <si>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</si>
  <si>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</si>
  <si>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</si>
  <si>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</si>
  <si>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</si>
  <si>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</si>
  <si>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</si>
  <si>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</si>
  <si>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</si>
  <si>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</si>
  <si>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</si>
  <si>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</si>
  <si>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</si>
  <si>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</si>
  <si>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</si>
  <si>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</si>
  <si>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</si>
  <si>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</si>
  <si>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</si>
  <si>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</si>
  <si>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</si>
  <si>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</si>
  <si>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</si>
  <si>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</si>
  <si>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</si>
  <si>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</si>
  <si>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</si>
  <si>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</si>
  <si>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</si>
  <si>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</si>
  <si>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</si>
  <si>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</si>
  <si>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</si>
  <si>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</si>
  <si>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</si>
  <si>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</si>
  <si>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</si>
  <si>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</si>
  <si>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</si>
  <si>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</si>
  <si>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</si>
  <si>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</si>
  <si>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</si>
  <si>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</si>
  <si>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</si>
  <si>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</si>
  <si>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</si>
  <si>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</si>
  <si>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</si>
  <si>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</si>
  <si>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</si>
  <si>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</si>
  <si>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</si>
  <si>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</si>
  <si>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</si>
  <si>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</si>
  <si>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</si>
  <si>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</si>
  <si>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</si>
  <si>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</si>
  <si>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</si>
  <si>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</si>
  <si>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</si>
  <si>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</si>
  <si>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</si>
  <si>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</si>
  <si>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</si>
  <si>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</si>
  <si>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</si>
  <si>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</si>
  <si>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</si>
  <si>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</si>
  <si>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</si>
  <si>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</si>
  <si>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</si>
  <si>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</si>
  <si>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</si>
  <si>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</si>
  <si>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</si>
  <si>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</si>
  <si>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</si>
  <si>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</si>
  <si>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</si>
  <si>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</si>
  <si>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</si>
  <si>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</si>
  <si>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</si>
  <si>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</si>
  <si>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</si>
  <si>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</si>
  <si>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</si>
  <si>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</si>
  <si>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</si>
  <si>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</si>
  <si>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</si>
  <si>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</si>
  <si>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</si>
  <si>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</si>
  <si>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</si>
  <si>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</si>
  <si>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</si>
  <si>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</si>
  <si>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</si>
  <si>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</si>
  <si>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</si>
  <si>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</si>
  <si>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</si>
  <si>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</si>
  <si>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</si>
  <si>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</si>
  <si>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</si>
  <si>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</si>
  <si>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</si>
  <si>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</si>
  <si>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</si>
  <si>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</si>
  <si>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</si>
  <si>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</si>
  <si>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</si>
  <si>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</si>
  <si>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</si>
  <si>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</si>
  <si>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</si>
  <si>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</si>
  <si>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</si>
  <si>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</si>
  <si>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</si>
  <si>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</si>
  <si>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</si>
  <si>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</si>
  <si>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</si>
  <si>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</si>
  <si>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</si>
  <si>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</si>
  <si>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</si>
  <si>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</si>
  <si>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</si>
  <si>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</si>
  <si>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</si>
  <si>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</si>
  <si>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</si>
  <si>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</si>
  <si>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</si>
  <si>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</si>
  <si>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</si>
  <si>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</si>
  <si>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</si>
  <si>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</si>
  <si>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</si>
  <si>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</si>
  <si>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</si>
  <si>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</si>
  <si>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</si>
  <si>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</si>
  <si>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</si>
  <si>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</si>
  <si>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</si>
  <si>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</si>
  <si>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</si>
  <si>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</si>
  <si>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</si>
  <si>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</si>
  <si>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</si>
  <si>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</si>
  <si>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</si>
  <si>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</si>
  <si>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</si>
  <si>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</si>
  <si>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</si>
  <si>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</si>
  <si>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</si>
  <si>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</si>
  <si>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</si>
  <si>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</si>
  <si>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</si>
  <si>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</si>
  <si>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</si>
  <si>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</si>
  <si>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</si>
  <si>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</si>
  <si>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</si>
  <si>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</si>
  <si>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</si>
  <si>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</si>
  <si>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</si>
  <si>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</si>
  <si>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</si>
  <si>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</si>
  <si>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</si>
  <si>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</si>
  <si>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</si>
  <si>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</si>
  <si>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</si>
  <si>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</si>
  <si>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</si>
  <si>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</si>
  <si>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</si>
  <si>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</si>
  <si>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</si>
  <si>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</si>
  <si>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</si>
  <si>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</si>
  <si>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</si>
  <si>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</si>
  <si>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</si>
  <si>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</si>
  <si>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</si>
  <si>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</si>
  <si>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</si>
  <si>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</si>
  <si>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</si>
  <si>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</si>
  <si>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</si>
  <si>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</si>
  <si>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</si>
  <si>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</si>
  <si>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</si>
  <si>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</si>
  <si>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</si>
  <si>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</si>
  <si>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</si>
  <si>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</si>
  <si>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</si>
  <si>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</si>
  <si>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</si>
  <si>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</si>
  <si>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</si>
  <si>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</si>
  <si>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</si>
  <si>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</si>
  <si>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</si>
  <si>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</si>
  <si>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</si>
  <si>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</si>
  <si>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</si>
  <si>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</si>
  <si>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</si>
  <si>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</si>
  <si>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</si>
  <si>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</si>
  <si>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</si>
  <si>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</si>
  <si>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</si>
  <si>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</si>
  <si>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</si>
  <si>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</si>
  <si>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</si>
  <si>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</si>
  <si>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</si>
  <si>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</si>
  <si>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</si>
  <si>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</si>
  <si>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</si>
  <si>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</si>
  <si>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</si>
  <si>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</si>
  <si>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</si>
  <si>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</si>
  <si>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</si>
  <si>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</si>
  <si>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</si>
  <si>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</si>
  <si>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</si>
  <si>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</si>
  <si>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</si>
  <si>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</si>
  <si>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</si>
  <si>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</si>
  <si>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</si>
  <si>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</si>
  <si>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</si>
  <si>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</si>
  <si>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</si>
  <si>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</si>
  <si>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</si>
  <si>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</si>
  <si>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</si>
  <si>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</si>
  <si>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</si>
  <si>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</si>
  <si>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</si>
  <si>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</si>
  <si>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</si>
  <si>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</si>
  <si>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</si>
  <si>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</si>
  <si>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</si>
  <si>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</si>
  <si>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</si>
  <si>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</si>
  <si>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</si>
  <si>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</si>
  <si>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</si>
  <si>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</si>
  <si>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</si>
  <si>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</si>
  <si>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</si>
  <si>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</si>
  <si>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</si>
  <si>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</si>
  <si>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</si>
  <si>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</si>
  <si>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</si>
  <si>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</si>
  <si>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</si>
  <si>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</si>
  <si>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</si>
  <si>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</si>
  <si>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</si>
  <si>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</si>
  <si>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</si>
  <si>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</si>
  <si>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</si>
  <si>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</si>
  <si>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</si>
  <si>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</si>
  <si>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</si>
  <si>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</si>
  <si>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</si>
  <si>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</si>
  <si>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</si>
  <si>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</si>
  <si>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</si>
  <si>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</si>
  <si>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</si>
  <si>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</si>
  <si>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</si>
  <si>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</si>
  <si>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</si>
  <si>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</si>
  <si>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</si>
  <si>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</si>
  <si>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</si>
  <si>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</si>
  <si>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</si>
  <si>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</si>
  <si>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</si>
  <si>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</si>
  <si>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</si>
  <si>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</si>
  <si>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</si>
  <si>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</si>
  <si>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</si>
  <si>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</si>
  <si>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</si>
  <si>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</si>
  <si>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</si>
  <si>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</si>
  <si>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</si>
  <si>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</si>
  <si>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</si>
  <si>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</si>
  <si>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</si>
  <si>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</si>
  <si>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</si>
  <si>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</si>
  <si>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</si>
  <si>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</si>
  <si>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</si>
  <si>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</si>
  <si>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</si>
  <si>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</si>
  <si>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</si>
  <si>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</si>
  <si>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</si>
  <si>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</si>
  <si>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</si>
  <si>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</si>
  <si>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</si>
  <si>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</si>
  <si>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</si>
  <si>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</si>
  <si>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</si>
  <si>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</si>
  <si>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</si>
  <si>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</si>
  <si>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</si>
  <si>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</si>
  <si>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</si>
  <si>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</si>
  <si>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</si>
  <si>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</si>
  <si>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</si>
  <si>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</si>
  <si>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</si>
  <si>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</si>
  <si>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</si>
  <si>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</si>
  <si>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</si>
  <si>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</si>
  <si>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</si>
  <si>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</si>
  <si>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</si>
  <si>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</si>
  <si>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</si>
  <si>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</si>
  <si>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</si>
  <si>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</si>
  <si>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</si>
  <si>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</si>
  <si>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</si>
  <si>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</si>
  <si>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</si>
  <si>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</si>
  <si>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</si>
  <si>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</si>
  <si>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</si>
  <si>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</si>
  <si>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</si>
  <si>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</si>
  <si>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</si>
  <si>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</si>
  <si>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</si>
  <si>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</si>
  <si>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</si>
  <si>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</si>
  <si>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</si>
  <si>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</si>
  <si>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</si>
  <si>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</si>
  <si>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</si>
  <si>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</si>
  <si>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</si>
  <si>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</si>
  <si>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</si>
  <si>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</si>
  <si>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</si>
  <si>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</si>
  <si>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</si>
  <si>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</si>
  <si>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</si>
  <si>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</si>
  <si>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</si>
  <si>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</si>
  <si>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</si>
  <si>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</si>
  <si>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</si>
  <si>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</si>
  <si>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</si>
  <si>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</si>
  <si>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</si>
  <si>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</si>
  <si>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</si>
  <si>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</si>
  <si>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</si>
  <si>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</si>
  <si>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</si>
  <si>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</si>
  <si>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</si>
  <si>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</si>
  <si>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</si>
  <si>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</si>
  <si>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</si>
  <si>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</si>
  <si>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</si>
  <si>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</si>
  <si>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</si>
  <si>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</si>
  <si>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</si>
  <si>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</si>
  <si>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</si>
  <si>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</si>
  <si>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</si>
  <si>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</si>
  <si>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</si>
  <si>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</si>
  <si>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</si>
  <si>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</si>
  <si>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</si>
  <si>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</si>
  <si>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</si>
  <si>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</si>
  <si>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</si>
  <si>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</si>
  <si>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</si>
  <si>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</si>
  <si>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</si>
  <si>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</si>
  <si>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</si>
  <si>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</si>
  <si>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</si>
  <si>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</si>
  <si>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</si>
  <si>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</si>
  <si>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</si>
  <si>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</si>
  <si>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</si>
  <si>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</si>
  <si>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</si>
  <si>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</si>
  <si>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</si>
  <si>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</si>
  <si>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</si>
  <si>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</si>
  <si>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</si>
  <si>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</si>
  <si>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</si>
  <si>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</si>
  <si>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</si>
  <si>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</si>
  <si>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</si>
  <si>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</si>
  <si>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</si>
  <si>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</si>
  <si>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</si>
  <si>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</si>
  <si>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</si>
  <si>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</si>
  <si>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</si>
  <si>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</si>
  <si>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</si>
  <si>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</si>
  <si>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</si>
  <si>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</si>
  <si>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</si>
  <si>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</si>
  <si>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</si>
  <si>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</si>
  <si>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</si>
  <si>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</si>
  <si>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</si>
  <si>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</si>
  <si>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</si>
  <si>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</si>
  <si>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</si>
  <si>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</si>
  <si>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</si>
  <si>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</si>
  <si>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</si>
  <si>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</si>
  <si>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</si>
  <si>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</si>
  <si>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</si>
  <si>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</si>
  <si>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</si>
  <si>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</si>
  <si>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</si>
  <si>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</si>
  <si>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</si>
  <si>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</si>
  <si>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</si>
  <si>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</si>
  <si>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</si>
  <si>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</si>
  <si>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</si>
  <si>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</si>
  <si>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</si>
  <si>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</si>
  <si>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</si>
  <si>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</si>
  <si>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</si>
  <si>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</si>
  <si>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</si>
  <si>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</si>
  <si>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</si>
  <si>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</si>
  <si>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</si>
  <si>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</si>
  <si>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</si>
  <si>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</si>
  <si>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</si>
  <si>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</si>
  <si>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</si>
  <si>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</si>
  <si>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</si>
  <si>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</si>
  <si>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</si>
  <si>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</si>
  <si>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</si>
  <si>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</si>
  <si>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</si>
  <si>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</si>
  <si>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</si>
  <si>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</si>
  <si>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</si>
  <si>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</si>
  <si>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</si>
  <si>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</si>
  <si>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</si>
  <si>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</si>
  <si>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</si>
  <si>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</si>
  <si>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</si>
  <si>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</si>
  <si>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</si>
  <si>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</si>
  <si>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</si>
  <si>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</si>
  <si>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</si>
  <si>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</si>
  <si>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</si>
  <si>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</si>
  <si>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</si>
  <si>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</si>
  <si>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</si>
  <si>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</si>
  <si>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</si>
  <si>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</si>
  <si>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</si>
  <si>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</si>
  <si>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</si>
  <si>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</si>
  <si>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</si>
  <si>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</si>
  <si>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</si>
  <si>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</si>
  <si>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</si>
  <si>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</si>
  <si>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</si>
  <si>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</si>
  <si>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</si>
  <si>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</si>
  <si>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</si>
  <si>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</si>
  <si>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</si>
  <si>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</si>
  <si>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</si>
  <si>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</si>
  <si>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</si>
  <si>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</si>
  <si>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</si>
  <si>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</si>
  <si>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</si>
  <si>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</si>
  <si>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</si>
  <si>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</si>
  <si>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</si>
  <si>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</si>
  <si>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</si>
  <si>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</si>
  <si>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</si>
  <si>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</si>
  <si>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</si>
  <si>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</si>
  <si>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</si>
  <si>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</si>
  <si>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</si>
  <si>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</si>
  <si>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</si>
  <si>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</si>
  <si>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</si>
  <si>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</si>
  <si>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</si>
  <si>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</si>
  <si>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</si>
  <si>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</si>
  <si>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</si>
  <si>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</si>
  <si>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</si>
  <si>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</si>
  <si>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</si>
  <si>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</si>
  <si>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</si>
  <si>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</si>
  <si>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</si>
  <si>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</si>
  <si>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</si>
  <si>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</si>
  <si>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</si>
  <si>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</si>
  <si>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</si>
  <si>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</si>
  <si>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</si>
  <si>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</si>
  <si>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</si>
  <si>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</si>
  <si>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</si>
  <si>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</si>
  <si>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</si>
  <si>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</si>
  <si>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</si>
  <si>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</si>
  <si>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</si>
  <si>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</si>
  <si>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</si>
  <si>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</si>
  <si>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</si>
  <si>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</si>
  <si>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</si>
  <si>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</si>
  <si>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</si>
  <si>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</si>
  <si>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</si>
  <si>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</si>
  <si>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</si>
  <si>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</si>
  <si>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</si>
  <si>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</si>
  <si>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</si>
  <si>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</si>
  <si>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</si>
  <si>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</si>
  <si>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</si>
  <si>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</si>
  <si>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</si>
  <si>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</si>
  <si>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</si>
  <si>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</si>
  <si>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</si>
  <si>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</si>
  <si>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</si>
  <si>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</si>
  <si>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</si>
  <si>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</si>
  <si>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</si>
  <si>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</si>
  <si>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</si>
  <si>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</si>
  <si>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</si>
  <si>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</si>
  <si>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</si>
  <si>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</si>
  <si>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</si>
  <si>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</si>
  <si>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</si>
  <si>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</si>
  <si>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</si>
  <si>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</si>
  <si>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</si>
  <si>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</si>
  <si>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</si>
  <si>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</si>
  <si>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</si>
  <si>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</si>
  <si>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</si>
  <si>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</si>
  <si>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</si>
  <si>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</si>
  <si>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</si>
  <si>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</si>
  <si>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</si>
  <si>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</si>
  <si>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</si>
  <si>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</si>
  <si>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</si>
  <si>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</si>
  <si>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</si>
  <si>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</si>
  <si>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</si>
  <si>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</si>
  <si>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</si>
  <si>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</si>
  <si>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</si>
  <si>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</si>
  <si>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</si>
  <si>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</si>
  <si>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</si>
  <si>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</si>
  <si>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</si>
  <si>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</si>
  <si>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</si>
  <si>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</si>
  <si>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</si>
  <si>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</si>
  <si>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</si>
  <si>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</si>
  <si>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</si>
  <si>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</si>
  <si>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</si>
  <si>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</si>
  <si>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</si>
  <si>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</si>
  <si>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</si>
  <si>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</si>
  <si>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</si>
  <si>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</si>
  <si>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</si>
  <si>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</si>
  <si>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</si>
  <si>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</si>
  <si>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</si>
  <si>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</si>
  <si>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</si>
  <si>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</si>
  <si>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</si>
  <si>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</si>
  <si>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</si>
  <si>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</si>
  <si>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</si>
  <si>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</si>
  <si>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</si>
  <si>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</si>
  <si>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</si>
  <si>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</si>
  <si>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</si>
  <si>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</si>
  <si>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</si>
  <si>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</si>
  <si>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</si>
  <si>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</si>
  <si>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</si>
  <si>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</si>
  <si>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</si>
  <si>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</si>
  <si>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</si>
  <si>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</si>
  <si>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</si>
  <si>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</si>
  <si>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</si>
  <si>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</si>
  <si>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</si>
  <si>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</si>
  <si>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</si>
  <si>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</si>
  <si>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</si>
  <si>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</si>
  <si>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</si>
  <si>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</si>
  <si>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</si>
  <si>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</si>
  <si>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</si>
  <si>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</si>
  <si>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</si>
  <si>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</si>
  <si>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</si>
  <si>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</si>
  <si>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</si>
  <si>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</si>
  <si>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</si>
  <si>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</si>
  <si>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</si>
  <si>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</si>
  <si>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</si>
  <si>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</si>
  <si>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</si>
  <si>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</si>
  <si>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</si>
  <si>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</si>
  <si>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</si>
  <si>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</si>
  <si>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</si>
  <si>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</si>
  <si>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</si>
  <si>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</si>
  <si>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</si>
  <si>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</si>
  <si>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</si>
  <si>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</si>
  <si>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</si>
  <si>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</si>
  <si>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</si>
  <si>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</si>
  <si>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</si>
  <si>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</si>
  <si>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</si>
  <si>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</si>
  <si>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</si>
  <si>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</si>
  <si>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</si>
  <si>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</si>
  <si>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</si>
  <si>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</si>
  <si>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</si>
  <si>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</si>
  <si>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</si>
  <si>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</si>
  <si>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</si>
  <si>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</si>
  <si>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</si>
  <si>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</si>
  <si>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</si>
  <si>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</si>
  <si>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</si>
  <si>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</si>
  <si>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</si>
  <si>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</si>
  <si>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</si>
  <si>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</si>
  <si>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</si>
  <si>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</si>
  <si>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</si>
  <si>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</si>
  <si>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</si>
  <si>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</si>
  <si>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</si>
  <si>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</si>
  <si>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</si>
  <si>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</si>
  <si>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</si>
  <si>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</si>
  <si>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</si>
  <si>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</si>
  <si>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</si>
  <si>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</si>
  <si>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</si>
  <si>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</si>
  <si>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</si>
  <si>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</si>
  <si>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</si>
  <si>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</si>
  <si>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</si>
  <si>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</si>
  <si>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</si>
  <si>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</si>
  <si>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</si>
  <si>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</si>
  <si>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</si>
  <si>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</si>
  <si>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</si>
  <si>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</si>
  <si>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</si>
  <si>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</si>
  <si>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</si>
  <si>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</si>
  <si>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</si>
  <si>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</si>
  <si>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</si>
  <si>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</si>
  <si>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</si>
  <si>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</si>
  <si>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</si>
  <si>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</si>
  <si>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</si>
  <si>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</si>
  <si>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</si>
  <si>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</si>
  <si>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</si>
  <si>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</si>
  <si>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</si>
  <si>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</si>
  <si>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</si>
  <si>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</si>
  <si>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</si>
  <si>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</si>
  <si>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</si>
  <si>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</si>
  <si>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</si>
  <si>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</si>
  <si>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</si>
  <si>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</si>
  <si>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</si>
  <si>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</si>
  <si>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</si>
  <si>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</si>
  <si>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</si>
  <si>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</si>
  <si>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</si>
  <si>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</si>
  <si>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</si>
  <si>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</si>
  <si>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</si>
  <si>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</si>
  <si>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</si>
  <si>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</si>
  <si>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</si>
  <si>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</si>
  <si>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</si>
  <si>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</si>
  <si>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</si>
  <si>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</si>
  <si>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</si>
  <si>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</si>
  <si>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</si>
  <si>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</si>
  <si>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</si>
  <si>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</si>
  <si>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</si>
  <si>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</si>
  <si>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</si>
  <si>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</si>
  <si>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</si>
  <si>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</si>
  <si>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</si>
  <si>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</si>
  <si>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</si>
  <si>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</si>
  <si>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</si>
  <si>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</si>
  <si>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</si>
  <si>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</si>
  <si>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</si>
  <si>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</si>
  <si>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</si>
  <si>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</si>
  <si>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</si>
  <si>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</si>
  <si>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</si>
  <si>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</si>
  <si>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</si>
  <si>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</si>
  <si>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</si>
  <si>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</si>
  <si>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</si>
  <si>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</si>
  <si>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</si>
  <si>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</si>
  <si>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</si>
  <si>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</si>
  <si>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</si>
  <si>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</si>
  <si>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</si>
  <si>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</si>
  <si>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</si>
  <si>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</si>
  <si>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</si>
  <si>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</si>
  <si>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</si>
  <si>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</si>
  <si>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</si>
  <si>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</si>
  <si>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</si>
  <si>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</si>
  <si>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</si>
  <si>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</si>
  <si>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</si>
  <si>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</si>
  <si>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</si>
  <si>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</si>
  <si>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</si>
  <si>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</si>
  <si>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</si>
  <si>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</si>
  <si>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</si>
  <si>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</si>
  <si>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</si>
  <si>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</si>
  <si>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</si>
  <si>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</si>
  <si>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</si>
  <si>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</si>
  <si>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</si>
  <si>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</si>
  <si>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</si>
  <si>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</si>
  <si>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</si>
  <si>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</si>
  <si>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</si>
  <si>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</si>
  <si>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</si>
  <si>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</si>
  <si>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</si>
  <si>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</si>
  <si>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</si>
  <si>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</si>
  <si>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</si>
  <si>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</si>
  <si>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</si>
  <si>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</si>
  <si>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</si>
  <si>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</si>
  <si>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</si>
  <si>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</si>
  <si>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</si>
  <si>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</si>
  <si>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</si>
  <si>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</si>
  <si>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</si>
  <si>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</si>
  <si>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</si>
  <si>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</si>
  <si>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</si>
  <si>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</si>
  <si>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</si>
  <si>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</si>
  <si>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</si>
  <si>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</si>
  <si>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</si>
  <si>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</si>
  <si>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</si>
  <si>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</si>
  <si>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</si>
  <si>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</si>
  <si>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</si>
  <si>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</si>
  <si>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</si>
  <si>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</si>
  <si>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</si>
  <si>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</si>
  <si>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</si>
  <si>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</si>
  <si>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</si>
  <si>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</si>
  <si>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</si>
  <si>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</si>
  <si>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</si>
  <si>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</si>
  <si>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</si>
  <si>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</si>
  <si>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</si>
  <si>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</si>
  <si>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</si>
  <si>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</si>
  <si>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</si>
  <si>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</si>
  <si>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</si>
  <si>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</si>
  <si>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</si>
  <si>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</si>
  <si>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</si>
  <si>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</si>
  <si>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</si>
  <si>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</si>
  <si>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</si>
  <si>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</si>
  <si>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</si>
  <si>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</si>
  <si>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</si>
  <si>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</si>
  <si>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</si>
  <si>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</si>
  <si>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</si>
  <si>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</si>
  <si>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</si>
  <si>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</si>
  <si>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</si>
  <si>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</si>
  <si>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</si>
  <si>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</si>
  <si>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</si>
  <si>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</si>
  <si>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</si>
  <si>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</si>
  <si>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</si>
  <si>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</si>
  <si>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</si>
  <si>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</si>
  <si>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</si>
  <si>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</si>
  <si>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</si>
  <si>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</si>
  <si>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</si>
  <si>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</si>
  <si>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</si>
  <si>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</si>
  <si>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</si>
  <si>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</si>
  <si>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</si>
  <si>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</si>
  <si>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</si>
  <si>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</si>
  <si>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</si>
  <si>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</si>
  <si>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</si>
  <si>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</si>
  <si>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</si>
  <si>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</si>
  <si>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</si>
  <si>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</si>
  <si>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</si>
  <si>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</si>
  <si>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</si>
  <si>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</si>
  <si>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</si>
  <si>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</si>
  <si>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</si>
  <si>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</si>
  <si>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</si>
  <si>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</si>
  <si>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</si>
  <si>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</si>
  <si>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</si>
  <si>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</si>
  <si>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</si>
  <si>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</si>
  <si>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</si>
  <si>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</si>
  <si>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</si>
  <si>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</si>
  <si>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</si>
  <si>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</si>
  <si>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</si>
  <si>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</si>
  <si>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</si>
  <si>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</si>
  <si>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</si>
  <si>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</si>
  <si>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</si>
  <si>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</si>
  <si>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</si>
  <si>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</si>
  <si>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</si>
  <si>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</si>
  <si>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</si>
  <si>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</si>
  <si>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</si>
  <si>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</si>
  <si>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</si>
  <si>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</si>
  <si>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</si>
  <si>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</si>
  <si>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</si>
  <si>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</si>
  <si>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</si>
  <si>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</si>
  <si>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</si>
  <si>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</si>
  <si>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</si>
  <si>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</si>
  <si>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</si>
  <si>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</si>
  <si>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</si>
  <si>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</si>
  <si>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</si>
  <si>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</si>
  <si>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</si>
  <si>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</si>
  <si>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</si>
  <si>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</si>
  <si>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</si>
  <si>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</si>
  <si>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</si>
  <si>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</si>
  <si>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</si>
  <si>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</si>
  <si>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</si>
  <si>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</si>
  <si>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</si>
  <si>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</si>
  <si>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</si>
  <si>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</si>
  <si>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</si>
  <si>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</si>
  <si>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</si>
  <si>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</si>
  <si>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</si>
  <si>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</si>
  <si>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</si>
  <si>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</si>
  <si>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</si>
  <si>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</si>
  <si>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</si>
  <si>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</si>
  <si>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</si>
  <si>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</si>
  <si>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</si>
  <si>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</si>
  <si>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</si>
  <si>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</si>
  <si>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</si>
  <si>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</si>
  <si>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</si>
  <si>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</si>
  <si>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</si>
  <si>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</si>
  <si>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</si>
  <si>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</si>
  <si>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</si>
  <si>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</si>
  <si>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</si>
  <si>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</si>
  <si>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</si>
  <si>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</si>
  <si>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</si>
  <si>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</si>
  <si>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</si>
  <si>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</si>
  <si>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</si>
  <si>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</si>
  <si>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</si>
  <si>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</si>
  <si>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</si>
  <si>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</si>
  <si>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</si>
  <si>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</si>
  <si>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</si>
  <si>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</si>
  <si>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</si>
  <si>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</si>
  <si>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</si>
  <si>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</si>
  <si>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</si>
  <si>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</si>
  <si>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</si>
  <si>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</si>
  <si>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</si>
  <si>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</si>
  <si>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</si>
  <si>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</si>
  <si>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</si>
  <si>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</si>
  <si>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</si>
  <si>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</si>
  <si>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</si>
  <si>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</si>
  <si>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</si>
  <si>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</si>
  <si>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</si>
  <si>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</si>
  <si>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</si>
  <si>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</si>
  <si>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</si>
  <si>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</si>
  <si>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</si>
  <si>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</si>
  <si>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</si>
  <si>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</si>
  <si>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</si>
  <si>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</si>
  <si>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</si>
  <si>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</si>
  <si>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</si>
  <si>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</si>
  <si>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</si>
  <si>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</si>
  <si>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</si>
  <si>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</si>
  <si>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</si>
  <si>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</si>
  <si>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</si>
  <si>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</si>
  <si>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</si>
  <si>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</si>
  <si>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</si>
  <si>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</si>
  <si>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</si>
  <si>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</si>
  <si>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</si>
  <si>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</si>
  <si>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</si>
  <si>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</si>
  <si>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</si>
  <si>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</si>
  <si>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</si>
  <si>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</si>
  <si>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</si>
  <si>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</si>
  <si>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</si>
  <si>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</si>
  <si>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</si>
  <si>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</si>
  <si>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</si>
  <si>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</si>
  <si>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</si>
  <si>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</si>
  <si>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</si>
  <si>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</si>
  <si>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</si>
  <si>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</si>
  <si>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</si>
  <si>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</si>
  <si>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</si>
  <si>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</si>
  <si>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</si>
  <si>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</si>
  <si>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</si>
  <si>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</si>
  <si>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</si>
  <si>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</si>
  <si>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</si>
  <si>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</si>
  <si>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</si>
  <si>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</si>
  <si>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</si>
  <si>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</si>
  <si>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</si>
  <si>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</si>
  <si>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</si>
  <si>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</si>
  <si>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</si>
  <si>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</si>
  <si>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</si>
  <si>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</si>
  <si>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</si>
  <si>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</si>
  <si>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</si>
  <si>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</si>
  <si>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</si>
  <si>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</si>
  <si>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</si>
  <si>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</si>
  <si>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</si>
  <si>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</si>
  <si>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</si>
  <si>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</si>
  <si>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</si>
  <si>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</si>
  <si>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</si>
  <si>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</si>
  <si>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</si>
  <si>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</si>
  <si>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</si>
  <si>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</si>
  <si>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</si>
  <si>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</si>
  <si>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</si>
  <si>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</si>
  <si>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</si>
  <si>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</si>
  <si>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</si>
  <si>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</si>
  <si>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</si>
  <si>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</si>
  <si>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</si>
  <si>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</si>
  <si>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</si>
  <si>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</si>
  <si>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</si>
  <si>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</si>
  <si>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</si>
  <si>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</si>
  <si>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</si>
  <si>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</si>
  <si>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</si>
  <si>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</si>
  <si>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</si>
  <si>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</si>
  <si>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</si>
  <si>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</si>
  <si>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</si>
  <si>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</si>
  <si>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</si>
  <si>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</si>
  <si>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</si>
  <si>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</si>
  <si>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</si>
  <si>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</si>
  <si>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</si>
  <si>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</si>
  <si>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</si>
  <si>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</si>
  <si>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</si>
  <si>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</si>
  <si>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</si>
  <si>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</si>
  <si>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</si>
  <si>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</si>
  <si>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</si>
  <si>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</si>
  <si>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</si>
  <si>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</si>
  <si>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</si>
  <si>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</si>
  <si>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</si>
  <si>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</si>
  <si>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</si>
  <si>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</si>
  <si>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</si>
  <si>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</si>
  <si>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</si>
  <si>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</si>
  <si>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</si>
  <si>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</si>
  <si>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</si>
  <si>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</si>
  <si>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</si>
  <si>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</si>
  <si>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</si>
  <si>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</si>
  <si>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</si>
  <si>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</si>
  <si>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</si>
  <si>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</si>
  <si>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</si>
  <si>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</si>
  <si>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</si>
  <si>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</si>
  <si>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</si>
  <si>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</si>
  <si>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</si>
  <si>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</si>
  <si>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</si>
  <si>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</si>
  <si>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</si>
  <si>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</si>
  <si>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</si>
  <si>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</si>
  <si>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</si>
  <si>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</si>
  <si>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</si>
  <si>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</si>
  <si>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</si>
  <si>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</si>
  <si>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</si>
  <si>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</si>
  <si>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</si>
  <si>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</si>
  <si>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</si>
  <si>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</si>
  <si>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</si>
  <si>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</si>
  <si>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</si>
  <si>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</si>
  <si>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</si>
  <si>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</si>
  <si>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</si>
  <si>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</si>
  <si>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</si>
  <si>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</si>
  <si>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</si>
  <si>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</si>
  <si>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</si>
  <si>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</si>
  <si>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</si>
  <si>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</si>
  <si>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</si>
  <si>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</si>
  <si>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</si>
  <si>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</si>
  <si>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</si>
  <si>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</si>
  <si>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</si>
  <si>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</si>
  <si>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</si>
  <si>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</si>
  <si>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</si>
  <si>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</si>
  <si>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</si>
  <si>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</si>
  <si>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</si>
  <si>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</si>
  <si>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</si>
  <si>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</si>
  <si>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</si>
  <si>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</si>
  <si>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</si>
  <si>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</si>
  <si>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</si>
  <si>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</si>
  <si>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</si>
  <si>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</si>
  <si>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</si>
  <si>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</si>
  <si>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</si>
  <si>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</si>
  <si>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</si>
  <si>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</si>
  <si>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</si>
  <si>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</si>
  <si>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</si>
  <si>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</si>
  <si>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</si>
  <si>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</si>
  <si>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</si>
  <si>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</si>
  <si>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</si>
  <si>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</si>
  <si>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</si>
  <si>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</si>
  <si>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</si>
  <si>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</si>
  <si>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</si>
  <si>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</si>
  <si>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</si>
  <si>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</si>
  <si>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</si>
  <si>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</si>
  <si>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</si>
  <si>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</si>
  <si>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</si>
  <si>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</si>
  <si>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</si>
  <si>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</si>
  <si>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</si>
  <si>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</si>
  <si>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</si>
  <si>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</si>
  <si>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</si>
  <si>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</si>
  <si>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</si>
  <si>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</si>
  <si>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</si>
  <si>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</si>
  <si>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</si>
  <si>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</si>
  <si>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</si>
  <si>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</si>
  <si>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</si>
  <si>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</si>
  <si>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</si>
  <si>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</si>
  <si>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</si>
  <si>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</si>
  <si>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</si>
  <si>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</si>
  <si>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</si>
  <si>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</si>
  <si>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</si>
  <si>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</si>
  <si>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</si>
  <si>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</si>
  <si>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</si>
  <si>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</si>
  <si>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</si>
  <si>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</si>
  <si>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</si>
  <si>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</si>
  <si>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</si>
  <si>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</si>
  <si>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</si>
  <si>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</si>
  <si>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</si>
  <si>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</si>
  <si>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</si>
  <si>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</si>
  <si>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</si>
  <si>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</si>
  <si>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</si>
  <si>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</si>
  <si>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</si>
  <si>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</si>
  <si>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</si>
  <si>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</si>
  <si>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</si>
  <si>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</si>
  <si>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</si>
  <si>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</si>
  <si>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</si>
  <si>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</si>
  <si>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</si>
  <si>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</si>
  <si>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</si>
  <si>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</si>
  <si>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</si>
  <si>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</si>
  <si>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</si>
  <si>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</si>
  <si>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</si>
  <si>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</si>
  <si>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</si>
  <si>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</si>
  <si>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</si>
  <si>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</si>
  <si>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</si>
  <si>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</si>
  <si>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</si>
  <si>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</si>
  <si>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</si>
  <si>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</si>
  <si>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</si>
  <si>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</si>
  <si>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</si>
  <si>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</si>
  <si>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</si>
  <si>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</si>
  <si>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</si>
  <si>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</si>
  <si>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</si>
  <si>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</si>
  <si>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</si>
  <si>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</si>
  <si>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</si>
  <si>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</si>
  <si>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</si>
  <si>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</si>
  <si>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</si>
  <si>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</si>
  <si>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</si>
  <si>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</si>
  <si>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</si>
  <si>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</si>
  <si>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</si>
  <si>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</si>
  <si>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</si>
  <si>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</si>
  <si>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</si>
  <si>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</si>
  <si>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</si>
  <si>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</si>
  <si>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</si>
  <si>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</si>
  <si>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</si>
  <si>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</si>
  <si>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</si>
  <si>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</si>
  <si>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</si>
  <si>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</si>
  <si>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</si>
  <si>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</si>
  <si>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</si>
  <si>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</si>
  <si>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</si>
  <si>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</si>
  <si>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</si>
  <si>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</si>
  <si>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</si>
  <si>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</si>
  <si>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</si>
  <si>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</si>
  <si>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</si>
  <si>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</si>
  <si>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</si>
  <si>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</si>
  <si>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</si>
  <si>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</si>
  <si>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</si>
  <si>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</si>
  <si>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</si>
  <si>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</si>
  <si>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</si>
  <si>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</si>
  <si>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</si>
  <si>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</si>
  <si>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</si>
  <si>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</si>
  <si>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</si>
  <si>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</si>
  <si>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</si>
  <si>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</si>
  <si>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</si>
  <si>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</si>
  <si>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</si>
  <si>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</si>
  <si>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</si>
  <si>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</si>
  <si>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</si>
  <si>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</si>
  <si>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</si>
  <si>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</si>
  <si>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</si>
  <si>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</si>
  <si>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</si>
  <si>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</si>
  <si>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</si>
  <si>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</si>
  <si>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</si>
  <si>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</si>
  <si>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</si>
  <si>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</si>
  <si>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</si>
  <si>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</si>
  <si>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</si>
  <si>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</si>
  <si>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</si>
  <si>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</si>
  <si>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</si>
  <si>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</si>
  <si>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</si>
  <si>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</si>
  <si>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</si>
  <si>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</si>
  <si>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</si>
  <si>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</si>
  <si>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</si>
  <si>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</si>
  <si>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</si>
  <si>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</si>
  <si>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</si>
  <si>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</si>
  <si>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</si>
  <si>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</si>
  <si>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</si>
  <si>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</si>
  <si>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</si>
  <si>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</si>
  <si>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</si>
  <si>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</si>
  <si>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</si>
  <si>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</si>
  <si>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</si>
  <si>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</si>
  <si>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</si>
  <si>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</si>
  <si>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</si>
  <si>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</si>
  <si>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</si>
  <si>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</si>
  <si>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</si>
  <si>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</si>
  <si>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</si>
  <si>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</si>
  <si>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</si>
  <si>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</si>
  <si>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</si>
  <si>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</si>
  <si>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</si>
  <si>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</si>
  <si>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</si>
  <si>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</si>
  <si>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</si>
  <si>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</si>
  <si>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</si>
  <si>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</si>
  <si>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</si>
  <si>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</si>
  <si>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</si>
  <si>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</si>
  <si>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</si>
  <si>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</si>
  <si>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</si>
  <si>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</si>
  <si>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</si>
  <si>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</si>
  <si>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</si>
  <si>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</si>
  <si>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</si>
  <si>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</si>
  <si>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</si>
  <si>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</si>
  <si>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</si>
  <si>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</si>
  <si>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</si>
  <si>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</si>
  <si>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</si>
  <si>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</si>
  <si>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</si>
  <si>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</si>
  <si>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</si>
  <si>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</si>
  <si>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</si>
  <si>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</si>
  <si>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</si>
  <si>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</si>
  <si>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</si>
  <si>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</si>
  <si>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</si>
  <si>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</si>
  <si>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</si>
  <si>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</si>
  <si>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</si>
  <si>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</si>
  <si>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</si>
  <si>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</si>
  <si>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</si>
  <si>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</si>
  <si>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</si>
  <si>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</si>
  <si>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</si>
  <si>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</si>
  <si>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</si>
  <si>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</si>
  <si>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</si>
  <si>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</si>
  <si>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</si>
  <si>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</si>
  <si>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</si>
  <si>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</si>
  <si>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</si>
  <si>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</si>
  <si>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</si>
  <si>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</si>
  <si>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</si>
  <si>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</si>
  <si>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</si>
  <si>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</si>
  <si>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</si>
  <si>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</si>
  <si>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</si>
  <si>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</si>
  <si>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</si>
  <si>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</si>
  <si>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</si>
  <si>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</si>
  <si>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</si>
  <si>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</si>
  <si>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</si>
  <si>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</si>
  <si>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</si>
  <si>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</si>
  <si>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</si>
  <si>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</si>
  <si>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</si>
  <si>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</si>
  <si>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</si>
  <si>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</si>
  <si>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</si>
  <si>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</si>
  <si>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</si>
  <si>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</si>
  <si>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</si>
  <si>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</si>
  <si>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</si>
  <si>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</si>
  <si>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</si>
  <si>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</si>
  <si>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</si>
  <si>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</si>
  <si>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</si>
  <si>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</si>
  <si>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</si>
  <si>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</si>
  <si>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</si>
  <si>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</si>
  <si>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</si>
  <si>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</si>
  <si>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</si>
  <si>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</si>
  <si>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</si>
  <si>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</si>
  <si>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</si>
  <si>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</si>
  <si>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</si>
  <si>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</si>
  <si>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</si>
  <si>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</si>
  <si>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</si>
  <si>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</si>
  <si>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</si>
  <si>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</si>
  <si>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</si>
  <si>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</si>
  <si>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</si>
  <si>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</si>
  <si>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</si>
  <si>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</si>
  <si>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</si>
  <si>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</si>
  <si>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</si>
  <si>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</si>
  <si>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</si>
  <si>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</si>
  <si>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</si>
  <si>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</si>
  <si>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</si>
  <si>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</si>
  <si>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</si>
  <si>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</si>
  <si>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</si>
  <si>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</si>
  <si>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</si>
  <si>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</si>
  <si>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</si>
  <si>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</si>
  <si>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</si>
  <si>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</si>
  <si>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</si>
  <si>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</si>
  <si>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</si>
  <si>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</si>
  <si>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</si>
  <si>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</si>
  <si>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</si>
  <si>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</si>
  <si>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</si>
  <si>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</si>
  <si>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</si>
  <si>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</si>
  <si>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</si>
  <si>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</si>
  <si>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</si>
  <si>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</si>
  <si>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</si>
  <si>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</si>
  <si>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</si>
  <si>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</si>
  <si>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</si>
  <si>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</si>
  <si>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</si>
  <si>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</si>
  <si>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</si>
  <si>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</si>
  <si>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</si>
  <si>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</si>
  <si>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</si>
  <si>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</si>
  <si>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</si>
  <si>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</si>
  <si>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</si>
  <si>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</si>
  <si>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</si>
  <si>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</si>
  <si>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</si>
  <si>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</si>
  <si>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</si>
  <si>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</si>
  <si>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</si>
  <si>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</si>
  <si>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</si>
  <si>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</si>
  <si>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</si>
  <si>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</si>
  <si>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</si>
  <si>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</si>
  <si>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</si>
  <si>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</si>
  <si>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</si>
  <si>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</si>
  <si>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</si>
  <si>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</si>
  <si>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</si>
  <si>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</si>
  <si>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</si>
  <si>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</si>
  <si>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</si>
  <si>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</si>
  <si>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</si>
  <si>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</si>
  <si>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</si>
  <si>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</si>
  <si>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</si>
  <si>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</si>
  <si>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</si>
  <si>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</si>
  <si>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</si>
  <si>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</si>
  <si>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</si>
  <si>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</si>
  <si>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</si>
  <si>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</si>
  <si>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</si>
  <si>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</si>
  <si>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</si>
  <si>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</si>
  <si>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</si>
  <si>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</si>
  <si>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</si>
  <si>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</si>
  <si>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</si>
  <si>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</si>
  <si>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</si>
  <si>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</si>
  <si>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</si>
  <si>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</si>
  <si>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</si>
  <si>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</si>
  <si>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</si>
  <si>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</si>
  <si>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</si>
  <si>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</si>
  <si>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</si>
  <si>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</si>
  <si>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</si>
  <si>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</si>
  <si>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</si>
  <si>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</si>
  <si>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</si>
  <si>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</si>
  <si>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</si>
  <si>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</si>
  <si>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</si>
  <si>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</si>
  <si>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</si>
  <si>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</si>
  <si>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</si>
  <si>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</si>
  <si>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</si>
  <si>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</si>
  <si>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</si>
  <si>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</si>
  <si>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</si>
  <si>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</si>
  <si>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</si>
  <si>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</si>
  <si>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</si>
  <si>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</si>
  <si>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</si>
  <si>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</si>
  <si>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</si>
  <si>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</si>
  <si>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</si>
  <si>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</si>
  <si>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</si>
  <si>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</si>
  <si>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</si>
  <si>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</si>
  <si>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</si>
  <si>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</si>
  <si>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</si>
  <si>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</si>
  <si>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</si>
  <si>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</si>
  <si>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</si>
  <si>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</si>
  <si>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</si>
  <si>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</si>
  <si>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</si>
  <si>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</si>
  <si>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</si>
  <si>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</si>
  <si>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</si>
  <si>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</si>
  <si>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</si>
  <si>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</si>
  <si>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</si>
  <si>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</si>
  <si>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</si>
  <si>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</si>
  <si>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</si>
  <si>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</si>
  <si>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</si>
  <si>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</si>
  <si>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</si>
  <si>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</si>
  <si>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</si>
  <si>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</si>
  <si>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</si>
  <si>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</si>
  <si>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</si>
  <si>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</si>
  <si>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</si>
  <si>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</si>
  <si>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</si>
  <si>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</si>
  <si>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</si>
  <si>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</si>
  <si>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</si>
  <si>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</si>
  <si>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</si>
  <si>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</si>
  <si>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</si>
  <si>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</si>
  <si>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</si>
  <si>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</si>
  <si>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</si>
  <si>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</si>
  <si>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</si>
  <si>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</si>
  <si>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</si>
  <si>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</si>
  <si>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</si>
  <si>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</si>
  <si>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</si>
  <si>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</si>
  <si>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</si>
  <si>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</si>
  <si>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</si>
  <si>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</si>
  <si>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</si>
  <si>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</si>
  <si>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</si>
  <si>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</si>
  <si>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</si>
  <si>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</si>
  <si>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</si>
  <si>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</si>
  <si>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</si>
  <si>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</si>
  <si>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</si>
  <si>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</si>
  <si>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</si>
  <si>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</si>
  <si>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</si>
  <si>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</si>
  <si>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</si>
  <si>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</si>
  <si>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</si>
  <si>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</si>
  <si>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</si>
  <si>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</si>
  <si>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</si>
  <si>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</si>
  <si>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</si>
  <si>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</si>
  <si>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</si>
  <si>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</si>
  <si>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</si>
  <si>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</si>
  <si>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</si>
  <si>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</si>
  <si>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</si>
  <si>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</si>
  <si>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</si>
  <si>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</si>
  <si>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</si>
  <si>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</si>
  <si>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</si>
  <si>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</si>
  <si>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</si>
  <si>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</si>
  <si>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</si>
  <si>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</si>
  <si>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</si>
  <si>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</si>
  <si>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</si>
  <si>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</si>
  <si>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</si>
  <si>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</si>
  <si>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</si>
  <si>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</si>
  <si>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</si>
  <si>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</si>
  <si>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</si>
  <si>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</si>
  <si>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</si>
  <si>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</si>
  <si>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</si>
  <si>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</si>
  <si>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</si>
  <si>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</si>
  <si>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</si>
  <si>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</si>
  <si>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</si>
  <si>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</si>
  <si>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</si>
  <si>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</si>
  <si>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</si>
  <si>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</si>
  <si>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</si>
  <si>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</si>
  <si>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</si>
  <si>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</si>
  <si>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</si>
  <si>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</si>
  <si>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</si>
  <si>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</si>
  <si>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</si>
  <si>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</si>
  <si>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</si>
  <si>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</si>
  <si>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</si>
  <si>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</si>
  <si>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</si>
  <si>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</si>
  <si>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</si>
  <si>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</si>
  <si>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</si>
  <si>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</si>
  <si>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</si>
  <si>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</si>
  <si>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</si>
  <si>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</si>
  <si>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</si>
  <si>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</si>
  <si>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</si>
  <si>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</si>
  <si>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</si>
  <si>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</si>
  <si>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</si>
  <si>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</si>
  <si>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</si>
  <si>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</si>
  <si>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</si>
  <si>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</si>
  <si>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</si>
  <si>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</si>
  <si>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</si>
  <si>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</si>
  <si>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</si>
  <si>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</si>
  <si>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</si>
  <si>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</si>
  <si>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</si>
  <si>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</si>
  <si>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</si>
  <si>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</si>
  <si>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</si>
  <si>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</si>
  <si>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</si>
  <si>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</si>
  <si>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</si>
  <si>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</si>
  <si>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</si>
  <si>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</si>
  <si>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</si>
  <si>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</si>
  <si>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</si>
  <si>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</si>
  <si>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</si>
  <si>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</si>
  <si>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</si>
  <si>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</si>
  <si>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</si>
  <si>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</si>
  <si>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</si>
  <si>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</si>
  <si>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</si>
  <si>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</si>
  <si>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</si>
  <si>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</si>
  <si>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</si>
  <si>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</si>
  <si>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</si>
  <si>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</si>
  <si>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</si>
  <si>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</si>
  <si>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</si>
  <si>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</si>
  <si>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</si>
  <si>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</si>
  <si>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</si>
  <si>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</si>
  <si>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</si>
  <si>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</si>
  <si>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</si>
  <si>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</si>
  <si>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</si>
  <si>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</si>
  <si>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</si>
  <si>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</si>
  <si>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</si>
  <si>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</si>
  <si>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</si>
  <si>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</si>
  <si>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</si>
  <si>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</si>
  <si>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</si>
  <si>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</si>
  <si>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</si>
  <si>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</si>
  <si>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</si>
  <si>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</si>
  <si>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</si>
  <si>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</si>
  <si>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</si>
  <si>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</si>
  <si>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</si>
  <si>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</si>
  <si>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</si>
  <si>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</si>
  <si>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</si>
  <si>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</si>
  <si>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</si>
  <si>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</si>
  <si>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</si>
  <si>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</si>
  <si>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</si>
  <si>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</si>
  <si>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</si>
  <si>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</si>
  <si>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</si>
  <si>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</si>
  <si>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</si>
  <si>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</si>
  <si>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</si>
  <si>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</si>
  <si>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</si>
  <si>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</si>
  <si>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</si>
  <si>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</si>
  <si>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</si>
  <si>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</si>
  <si>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</si>
  <si>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</si>
  <si>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</si>
  <si>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</si>
  <si>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</si>
  <si>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</si>
  <si>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</si>
  <si>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</si>
  <si>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</si>
  <si>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</si>
  <si>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</si>
  <si>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</si>
  <si>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</si>
  <si>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</si>
  <si>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</si>
  <si>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</si>
  <si>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</si>
  <si>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</si>
  <si>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</si>
  <si>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</si>
  <si>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</si>
  <si>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</si>
  <si>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</si>
  <si>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</si>
  <si>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</si>
  <si>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</si>
  <si>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</si>
  <si>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</si>
  <si>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</si>
  <si>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</si>
  <si>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</si>
  <si>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</si>
  <si>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</si>
  <si>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</si>
  <si>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</si>
  <si>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</si>
  <si>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</si>
  <si>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</si>
  <si>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</si>
  <si>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</si>
  <si>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</si>
  <si>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</si>
  <si>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</si>
  <si>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</si>
  <si>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</si>
  <si>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</si>
  <si>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</si>
  <si>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</si>
  <si>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</si>
  <si>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</si>
  <si>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</si>
  <si>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</si>
  <si>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</si>
  <si>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</si>
  <si>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</si>
  <si>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</si>
  <si>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</si>
  <si>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</si>
  <si>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</si>
  <si>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</si>
  <si>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</si>
  <si>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</si>
  <si>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</si>
  <si>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</si>
  <si>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</si>
  <si>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</si>
  <si>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</si>
  <si>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</si>
  <si>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</si>
  <si>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</si>
  <si>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</si>
  <si>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</si>
  <si>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</si>
  <si>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</si>
  <si>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</si>
  <si>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</si>
  <si>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</si>
  <si>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</si>
  <si>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</si>
  <si>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</si>
  <si>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</si>
  <si>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</si>
  <si>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</si>
  <si>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</si>
  <si>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</si>
  <si>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</si>
  <si>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</si>
  <si>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</si>
  <si>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</si>
  <si>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</si>
  <si>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</si>
  <si>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</si>
  <si>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</si>
  <si>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</si>
  <si>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</si>
  <si>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</si>
  <si>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</si>
  <si>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</si>
  <si>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</si>
  <si>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</si>
  <si>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</si>
  <si>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</si>
  <si>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</si>
  <si>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</si>
  <si>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</si>
  <si>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</si>
  <si>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</si>
  <si>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</si>
  <si>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</si>
  <si>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</si>
  <si>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</si>
  <si>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</si>
  <si>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</si>
  <si>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</si>
  <si>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</si>
  <si>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</si>
  <si>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</si>
  <si>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</si>
  <si>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</si>
  <si>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</si>
  <si>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</si>
  <si>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</si>
  <si>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</si>
  <si>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</si>
  <si>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</si>
  <si>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</si>
  <si>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</si>
  <si>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</si>
  <si>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</si>
  <si>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</si>
  <si>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</si>
  <si>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</si>
  <si>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</si>
  <si>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</si>
  <si>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</si>
  <si>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</si>
  <si>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</si>
  <si>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</si>
  <si>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</si>
  <si>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</si>
  <si>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</si>
  <si>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</si>
  <si>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</si>
  <si>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</si>
  <si>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</si>
  <si>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</si>
  <si>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</si>
  <si>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</si>
  <si>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</si>
  <si>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</si>
  <si>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</si>
  <si>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</si>
  <si>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</si>
  <si>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</si>
  <si>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</si>
  <si>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</si>
  <si>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</si>
  <si>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</si>
  <si>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</si>
  <si>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</si>
  <si>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</si>
  <si>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</si>
  <si>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</si>
  <si>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</si>
  <si>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</si>
  <si>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</si>
  <si>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</si>
  <si>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</si>
  <si>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</si>
  <si>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</si>
  <si>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</si>
  <si>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</si>
  <si>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</si>
  <si>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</si>
  <si>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</si>
  <si>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</si>
  <si>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</si>
  <si>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</si>
  <si>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</si>
  <si>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</si>
  <si>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</si>
  <si>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</si>
  <si>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</si>
  <si>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</si>
  <si>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</si>
  <si>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</si>
  <si>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</si>
  <si>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</si>
  <si>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</si>
  <si>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</si>
  <si>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</si>
  <si>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</si>
  <si>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</si>
  <si>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</si>
  <si>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</si>
  <si>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</si>
  <si>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</si>
  <si>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</si>
  <si>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</si>
  <si>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</si>
  <si>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</si>
  <si>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</si>
  <si>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</si>
  <si>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</si>
  <si>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</si>
  <si>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</si>
  <si>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</si>
  <si>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</si>
  <si>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</si>
  <si>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</si>
  <si>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</si>
  <si>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</si>
  <si>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</si>
  <si>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</si>
  <si>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</si>
  <si>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</si>
  <si>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</si>
  <si>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</si>
  <si>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</si>
  <si>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</si>
  <si>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</si>
  <si>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</si>
  <si>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</si>
  <si>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</si>
  <si>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</si>
  <si>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</si>
  <si>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</si>
  <si>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</si>
  <si>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</si>
  <si>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</si>
  <si>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</si>
  <si>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</si>
  <si>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</si>
  <si>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</si>
  <si>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</si>
  <si>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</si>
  <si>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</si>
  <si>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</si>
  <si>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</si>
  <si>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</si>
  <si>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</si>
  <si>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</si>
  <si>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</si>
  <si>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</si>
  <si>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</si>
  <si>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</si>
  <si>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</si>
  <si>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</si>
  <si>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</si>
  <si>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</si>
  <si>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</si>
  <si>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</si>
  <si>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</si>
  <si>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</si>
  <si>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</si>
  <si>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</si>
  <si>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</si>
  <si>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</si>
  <si>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</si>
  <si>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</si>
  <si>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</si>
  <si>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</si>
  <si>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</si>
  <si>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</si>
  <si>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</si>
  <si>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</si>
  <si>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</si>
  <si>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</si>
  <si>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</si>
  <si>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</si>
  <si>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</si>
  <si>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</si>
  <si>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</si>
  <si>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</si>
  <si>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</si>
  <si>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</si>
  <si>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</si>
  <si>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</si>
  <si>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</si>
  <si>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</si>
  <si>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</si>
  <si>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</si>
  <si>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</si>
  <si>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</si>
  <si>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</si>
  <si>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</si>
  <si>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</si>
  <si>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</si>
  <si>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</si>
  <si>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</si>
  <si>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</si>
  <si>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</si>
  <si>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</si>
  <si>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</si>
  <si>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</si>
  <si>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</si>
  <si>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</si>
  <si>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</si>
  <si>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</si>
  <si>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</si>
  <si>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</si>
  <si>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</si>
  <si>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</si>
  <si>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</si>
  <si>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</si>
  <si>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</si>
  <si>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</si>
  <si>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</si>
  <si>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</si>
  <si>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</si>
  <si>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</si>
  <si>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</si>
  <si>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</si>
  <si>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</si>
  <si>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</si>
  <si>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</si>
  <si>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</si>
  <si>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</si>
  <si>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</si>
  <si>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</si>
  <si>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</si>
  <si>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</si>
  <si>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</si>
  <si>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</si>
  <si>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</si>
  <si>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</si>
  <si>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</si>
  <si>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</si>
  <si>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</si>
  <si>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</si>
  <si>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</si>
  <si>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</si>
  <si>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</si>
  <si>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</si>
  <si>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</si>
  <si>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</si>
  <si>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</si>
  <si>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</si>
  <si>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</si>
  <si>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</si>
  <si>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</si>
  <si>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</si>
  <si>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</si>
  <si>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</si>
  <si>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</si>
  <si>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</si>
  <si>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</si>
  <si>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</si>
  <si>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</si>
  <si>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</si>
  <si>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</si>
  <si>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</si>
  <si>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</si>
  <si>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</si>
  <si>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</si>
  <si>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</si>
  <si>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</si>
  <si>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</si>
  <si>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</si>
  <si>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</si>
  <si>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</si>
  <si>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</si>
  <si>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</si>
  <si>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</si>
  <si>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</si>
  <si>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</si>
  <si>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</si>
  <si>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</si>
  <si>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</si>
  <si>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</si>
  <si>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</si>
  <si>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</si>
  <si>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</si>
  <si>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</si>
  <si>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</si>
  <si>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</si>
  <si>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</si>
  <si>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</si>
  <si>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</si>
  <si>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</si>
  <si>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</si>
  <si>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</si>
  <si>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</si>
  <si>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</si>
  <si>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</si>
  <si>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</si>
  <si>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</si>
  <si>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</si>
  <si>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</si>
  <si>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</si>
  <si>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</si>
  <si>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</si>
  <si>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</si>
  <si>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</si>
  <si>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</si>
  <si>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</si>
  <si>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</si>
  <si>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</si>
  <si>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</si>
  <si>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</si>
  <si>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</si>
  <si>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</si>
  <si>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</si>
  <si>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</si>
  <si>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</si>
  <si>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</si>
  <si>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</si>
  <si>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</si>
  <si>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</si>
  <si>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</si>
  <si>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</si>
  <si>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</si>
  <si>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</si>
  <si>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</si>
  <si>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</si>
  <si>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</si>
  <si>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</si>
  <si>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</si>
  <si>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</si>
  <si>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</si>
  <si>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</si>
  <si>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</si>
  <si>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</si>
  <si>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</si>
  <si>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</si>
  <si>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</si>
  <si>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</si>
  <si>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</si>
  <si>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</si>
  <si>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</si>
  <si>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</si>
  <si>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</si>
  <si>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</si>
  <si>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</si>
  <si>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</si>
  <si>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</si>
  <si>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</si>
  <si>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</si>
  <si>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</si>
  <si>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</si>
  <si>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</si>
  <si>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</si>
  <si>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</si>
  <si>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</si>
  <si>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</si>
  <si>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</si>
  <si>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</si>
  <si>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</si>
  <si>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</si>
  <si>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</si>
  <si>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</si>
  <si>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</si>
  <si>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</si>
  <si>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</si>
  <si>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</si>
  <si>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</si>
  <si>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</si>
  <si>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</si>
  <si>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</si>
  <si>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</si>
  <si>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</si>
  <si>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</si>
  <si>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</si>
  <si>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</si>
  <si>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</si>
  <si>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</si>
  <si>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</si>
  <si>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</si>
  <si>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</si>
  <si>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</si>
  <si>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</si>
  <si>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</si>
  <si>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</si>
  <si>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</si>
  <si>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</si>
  <si>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</si>
  <si>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</si>
  <si>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</si>
  <si>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</si>
  <si>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</si>
  <si>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</si>
  <si>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</si>
  <si>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</si>
  <si>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</si>
  <si>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</si>
  <si>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</si>
  <si>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</si>
  <si>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</si>
  <si>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</si>
  <si>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</si>
  <si>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</si>
  <si>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</si>
  <si>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</si>
  <si>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</si>
  <si>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</si>
  <si>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</si>
  <si>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</si>
  <si>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</si>
  <si>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</si>
  <si>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</si>
  <si>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</si>
  <si>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</si>
  <si>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</si>
  <si>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</si>
  <si>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</si>
  <si>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</si>
  <si>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</si>
  <si>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</si>
  <si>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</si>
  <si>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</si>
  <si>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</si>
  <si>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</si>
  <si>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</si>
  <si>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</si>
  <si>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</si>
  <si>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</si>
  <si>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</si>
  <si>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</si>
  <si>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</si>
  <si>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</si>
  <si>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</si>
  <si>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</si>
  <si>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</si>
  <si>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</si>
  <si>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</si>
  <si>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</si>
  <si>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</si>
  <si>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</si>
  <si>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</si>
  <si>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</si>
  <si>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</si>
  <si>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</si>
  <si>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</si>
  <si>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</si>
  <si>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</si>
  <si>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</si>
  <si>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</si>
  <si>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</si>
  <si>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</si>
  <si>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</si>
  <si>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</si>
  <si>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</si>
  <si>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</si>
  <si>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</si>
  <si>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</si>
  <si>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</si>
  <si>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</si>
  <si>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</si>
  <si>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</si>
  <si>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</si>
  <si>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</si>
  <si>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</si>
  <si>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</si>
  <si>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</si>
  <si>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</si>
  <si>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</si>
  <si>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</si>
  <si>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</si>
  <si>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</si>
  <si>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</si>
  <si>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</si>
  <si>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</si>
  <si>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</si>
  <si>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</si>
  <si>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</si>
  <si>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</si>
  <si>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</si>
  <si>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</si>
  <si>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</si>
  <si>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</si>
  <si>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</si>
  <si>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</si>
  <si>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</si>
  <si>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</si>
  <si>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</si>
  <si>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</si>
  <si>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</si>
  <si>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</si>
  <si>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</si>
  <si>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</si>
  <si>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</si>
  <si>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</si>
  <si>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</si>
  <si>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</si>
  <si>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</si>
  <si>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</si>
  <si>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</si>
  <si>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</si>
  <si>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</si>
  <si>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</si>
  <si>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</si>
  <si>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</si>
  <si>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</si>
  <si>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</si>
  <si>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</si>
  <si>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</si>
  <si>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</si>
  <si>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</si>
  <si>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</si>
  <si>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</si>
  <si>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</si>
  <si>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</si>
  <si>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</si>
  <si>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</si>
  <si>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</si>
  <si>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</si>
  <si>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</si>
  <si>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</si>
  <si>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</si>
  <si>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</si>
  <si>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</si>
  <si>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</si>
  <si>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</si>
  <si>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</si>
  <si>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</si>
  <si>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</si>
  <si>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</si>
  <si>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</si>
  <si>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</si>
  <si>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</si>
  <si>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</si>
  <si>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</si>
  <si>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</si>
  <si>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</si>
  <si>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</si>
  <si>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</si>
  <si>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</si>
  <si>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</si>
  <si>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</si>
  <si>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</si>
  <si>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</si>
  <si>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</si>
  <si>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</si>
  <si>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</si>
  <si>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</si>
  <si>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</si>
  <si>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</si>
  <si>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</si>
  <si>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</si>
  <si>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</si>
  <si>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</si>
  <si>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</si>
  <si>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</si>
  <si>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</si>
  <si>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</si>
  <si>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</si>
  <si>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</si>
  <si>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</si>
  <si>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</si>
  <si>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</si>
  <si>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</si>
  <si>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</si>
  <si>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</si>
  <si>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</si>
  <si>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</si>
  <si>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</si>
  <si>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</si>
  <si>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</si>
  <si>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</si>
  <si>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</si>
  <si>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</si>
  <si>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</si>
  <si>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</si>
  <si>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</si>
  <si>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</si>
  <si>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</si>
  <si>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</si>
  <si>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</si>
  <si>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</si>
  <si>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</si>
  <si>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</si>
  <si>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</si>
  <si>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</si>
  <si>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</si>
  <si>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</si>
  <si>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</si>
  <si>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</si>
  <si>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</si>
  <si>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</si>
  <si>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</si>
  <si>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</si>
  <si>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</si>
  <si>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</si>
  <si>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</si>
  <si>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</si>
  <si>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</si>
  <si>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</si>
  <si>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</si>
  <si>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</si>
  <si>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</si>
  <si>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</si>
  <si>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</si>
  <si>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</si>
  <si>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</si>
  <si>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</si>
  <si>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</si>
  <si>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</si>
  <si>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</si>
  <si>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</si>
  <si>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</si>
  <si>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</si>
  <si>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</si>
  <si>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</si>
  <si>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</si>
  <si>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</si>
  <si>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</si>
  <si>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</si>
  <si>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</si>
  <si>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</si>
  <si>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</si>
  <si>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</si>
  <si>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</si>
  <si>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</si>
  <si>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</si>
  <si>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</si>
  <si>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</si>
  <si>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</si>
  <si>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</si>
  <si>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</si>
  <si>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</si>
  <si>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</si>
  <si>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</si>
  <si>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</si>
  <si>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</si>
  <si>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</si>
  <si>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</si>
  <si>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</si>
  <si>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</si>
  <si>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</si>
  <si>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</si>
  <si>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</si>
  <si>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</si>
  <si>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</si>
  <si>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</si>
  <si>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</si>
  <si>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</si>
  <si>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</si>
  <si>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</si>
  <si>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</si>
  <si>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</si>
  <si>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</si>
  <si>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</si>
  <si>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</si>
  <si>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</si>
  <si>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</si>
  <si>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</si>
  <si>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</si>
  <si>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</si>
  <si>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</si>
  <si>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</si>
  <si>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</si>
  <si>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</si>
  <si>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</si>
  <si>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</si>
  <si>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</si>
  <si>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</si>
  <si>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</si>
  <si>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</si>
  <si>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</si>
  <si>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</si>
  <si>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</si>
  <si>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</si>
  <si>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</si>
  <si>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</si>
  <si>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</si>
  <si>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</si>
  <si>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</si>
  <si>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</si>
  <si>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</si>
  <si>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</si>
  <si>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</si>
  <si>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</si>
  <si>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</si>
  <si>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</si>
  <si>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</si>
  <si>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</si>
  <si>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</si>
  <si>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</si>
  <si>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</si>
  <si>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</si>
  <si>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</si>
  <si>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</si>
  <si>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</si>
  <si>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</si>
  <si>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</si>
  <si>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</si>
  <si>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</si>
  <si>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</si>
  <si>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</si>
  <si>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</si>
  <si>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</si>
  <si>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</si>
  <si>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</si>
  <si>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</si>
  <si>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</si>
  <si>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</si>
  <si>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</si>
  <si>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</si>
  <si>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</si>
  <si>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</si>
  <si>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</si>
  <si>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</si>
  <si>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</si>
  <si>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</si>
  <si>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</si>
  <si>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</si>
  <si>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</si>
  <si>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</si>
  <si>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</si>
  <si>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</si>
  <si>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</si>
  <si>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</si>
  <si>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</si>
  <si>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</si>
  <si>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</si>
  <si>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</si>
  <si>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</si>
  <si>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</si>
  <si>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</si>
  <si>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</si>
  <si>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</si>
  <si>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</si>
  <si>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</si>
  <si>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</si>
  <si>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</si>
  <si>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</si>
  <si>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</si>
  <si>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</si>
  <si>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</si>
  <si>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</si>
  <si>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</si>
  <si>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</si>
  <si>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</si>
  <si>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</si>
  <si>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</si>
  <si>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</si>
  <si>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</si>
  <si>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</si>
  <si>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</si>
  <si>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</si>
  <si>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</si>
  <si>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</si>
  <si>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</si>
  <si>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</si>
  <si>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</si>
  <si>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</si>
  <si>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</si>
  <si>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</si>
  <si>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</si>
  <si>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</si>
  <si>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</si>
  <si>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</si>
  <si>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</si>
  <si>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</si>
  <si>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</si>
  <si>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</si>
  <si>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</si>
  <si>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</si>
  <si>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</si>
  <si>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</si>
  <si>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</si>
  <si>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</si>
  <si>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</si>
  <si>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</si>
  <si>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</si>
  <si>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</si>
  <si>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</si>
  <si>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</si>
  <si>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</si>
  <si>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</si>
  <si>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</si>
  <si>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</si>
  <si>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</si>
  <si>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</si>
  <si>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</si>
  <si>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</si>
  <si>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</si>
  <si>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</si>
  <si>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</si>
  <si>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</si>
  <si>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</si>
  <si>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</si>
  <si>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</si>
  <si>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</si>
  <si>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</si>
  <si>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</si>
  <si>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</si>
  <si>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</si>
  <si>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</si>
  <si>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</si>
  <si>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</si>
  <si>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</si>
  <si>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</si>
  <si>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</si>
  <si>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</si>
  <si>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</si>
  <si>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</si>
  <si>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</si>
  <si>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</si>
  <si>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</si>
  <si>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</si>
  <si>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</si>
  <si>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</si>
  <si>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</si>
  <si>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</si>
  <si>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</si>
  <si>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</si>
  <si>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</si>
  <si>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</si>
  <si>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</si>
  <si>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</si>
  <si>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</si>
  <si>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</si>
  <si>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</si>
  <si>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</si>
  <si>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</si>
  <si>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</si>
  <si>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</si>
  <si>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</si>
  <si>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</si>
  <si>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</si>
  <si>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</si>
  <si>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</si>
  <si>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</si>
  <si>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</si>
  <si>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</si>
  <si>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</si>
  <si>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</si>
  <si>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</si>
  <si>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</si>
  <si>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</si>
  <si>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</si>
  <si>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</si>
  <si>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</si>
  <si>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</si>
  <si>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</si>
  <si>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</si>
  <si>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</si>
  <si>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</si>
  <si>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</si>
  <si>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</si>
  <si>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</si>
  <si>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</si>
  <si>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</si>
  <si>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</si>
  <si>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</si>
  <si>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</si>
  <si>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</si>
  <si>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</si>
  <si>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</si>
  <si>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</si>
  <si>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</si>
  <si>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</si>
  <si>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</si>
  <si>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</si>
  <si>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</si>
  <si>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</si>
  <si>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</si>
  <si>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</si>
  <si>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</si>
  <si>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</si>
  <si>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</si>
  <si>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</si>
  <si>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</si>
  <si>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</si>
  <si>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</si>
  <si>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</si>
  <si>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</si>
  <si>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</si>
  <si>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</si>
  <si>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</si>
  <si>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</si>
  <si>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</si>
  <si>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</si>
  <si>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</si>
  <si>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</si>
  <si>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</si>
  <si>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</si>
  <si>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</si>
  <si>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</si>
  <si>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</si>
  <si>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</si>
  <si>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</si>
  <si>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</si>
  <si>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</si>
  <si>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</si>
  <si>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</si>
  <si>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</si>
  <si>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</si>
  <si>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</si>
  <si>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</si>
  <si>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</si>
  <si>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</si>
  <si>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</si>
  <si>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</si>
  <si>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</si>
  <si>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</si>
  <si>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</si>
  <si>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</si>
  <si>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</si>
  <si>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</si>
  <si>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</si>
  <si>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</si>
  <si>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</si>
  <si>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</si>
  <si>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</si>
  <si>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</si>
  <si>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</si>
  <si>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</si>
  <si>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</si>
  <si>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</si>
  <si>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</si>
  <si>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</si>
  <si>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</si>
  <si>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</si>
  <si>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</si>
  <si>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</si>
  <si>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</si>
  <si>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</si>
  <si>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</si>
  <si>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</si>
  <si>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</si>
  <si>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</si>
  <si>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</si>
  <si>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</si>
  <si>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</si>
  <si>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</si>
  <si>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</si>
  <si>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</si>
  <si>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</si>
  <si>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</si>
  <si>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</si>
  <si>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</si>
  <si>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</si>
  <si>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</si>
  <si>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</si>
  <si>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</si>
  <si>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</si>
  <si>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</si>
  <si>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</si>
  <si>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</si>
  <si>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</si>
  <si>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</si>
  <si>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</si>
  <si>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</si>
  <si>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</si>
  <si>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</si>
  <si>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</si>
  <si>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</si>
  <si>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</si>
  <si>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</si>
  <si>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</si>
  <si>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</si>
  <si>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</si>
  <si>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</si>
  <si>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</si>
  <si>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</si>
  <si>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</si>
  <si>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</si>
  <si>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</si>
  <si>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</si>
  <si>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</si>
  <si>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</si>
  <si>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</si>
  <si>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</si>
  <si>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</si>
  <si>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</si>
  <si>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</si>
  <si>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</si>
  <si>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</si>
  <si>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</si>
  <si>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</si>
  <si>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</si>
  <si>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</si>
  <si>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</si>
  <si>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</si>
  <si>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</si>
  <si>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</si>
  <si>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</si>
  <si>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</si>
  <si>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</si>
  <si>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</si>
  <si>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</si>
  <si>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</si>
  <si>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</si>
  <si>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</si>
  <si>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</si>
  <si>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</si>
  <si>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</si>
  <si>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</si>
  <si>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</si>
  <si>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</si>
  <si>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</si>
  <si>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</si>
  <si>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</si>
  <si>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</si>
  <si>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</si>
  <si>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</si>
  <si>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</si>
  <si>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</si>
  <si>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</si>
  <si>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</si>
  <si>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</si>
  <si>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</si>
  <si>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</si>
  <si>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</si>
  <si>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</si>
  <si>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</si>
  <si>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</si>
  <si>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</si>
  <si>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</si>
  <si>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</si>
  <si>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</si>
  <si>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</si>
  <si>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</si>
  <si>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</si>
  <si>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</si>
  <si>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</si>
  <si>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</si>
  <si>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</si>
  <si>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</si>
  <si>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</si>
  <si>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</si>
  <si>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</si>
  <si>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</si>
  <si>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</si>
  <si>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</si>
  <si>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</si>
  <si>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</si>
  <si>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</si>
  <si>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</si>
  <si>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</si>
  <si>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</si>
  <si>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</si>
  <si>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</si>
  <si>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</si>
  <si>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</si>
  <si>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</si>
  <si>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</si>
  <si>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</si>
  <si>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</si>
  <si>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</si>
  <si>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</si>
  <si>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</si>
  <si>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</si>
  <si>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</si>
  <si>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</si>
  <si>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</si>
  <si>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</si>
  <si>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</si>
  <si>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</si>
  <si>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</si>
  <si>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</si>
  <si>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</si>
  <si>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</si>
  <si>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</si>
  <si>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</si>
  <si>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</si>
  <si>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</si>
  <si>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</si>
  <si>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</si>
  <si>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</si>
  <si>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</si>
  <si>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</si>
  <si>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</si>
  <si>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</si>
  <si>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</si>
  <si>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</si>
  <si>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</si>
  <si>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</si>
  <si>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</si>
  <si>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</si>
  <si>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</si>
  <si>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</si>
  <si>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</si>
  <si>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</si>
  <si>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</si>
  <si>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</si>
  <si>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</si>
  <si>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</si>
  <si>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</si>
  <si>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</si>
  <si>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</si>
  <si>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</si>
  <si>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</si>
  <si>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</si>
  <si>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</si>
  <si>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</si>
  <si>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</si>
  <si>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</si>
  <si>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</si>
  <si>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</si>
  <si>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</si>
  <si>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</si>
  <si>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</si>
  <si>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</si>
  <si>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</si>
  <si>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</si>
  <si>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</si>
  <si>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</si>
  <si>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</si>
  <si>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</si>
  <si>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</si>
  <si>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</si>
  <si>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</si>
  <si>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</si>
  <si>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</si>
  <si>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</si>
  <si>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</si>
  <si>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</si>
  <si>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</si>
  <si>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</si>
  <si>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</si>
  <si>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</si>
  <si>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</si>
  <si>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</si>
  <si>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</si>
  <si>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</si>
  <si>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</si>
  <si>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</si>
  <si>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</si>
  <si>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</si>
  <si>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</si>
  <si>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</si>
  <si>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</si>
  <si>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</si>
  <si>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</si>
  <si>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</si>
  <si>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</si>
  <si>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</si>
  <si>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</si>
  <si>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</si>
  <si>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</si>
  <si>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</si>
  <si>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</si>
  <si>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</si>
  <si>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</si>
  <si>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</si>
  <si>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</si>
  <si>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</si>
  <si>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</si>
  <si>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</si>
  <si>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</si>
  <si>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</si>
  <si>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</si>
  <si>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</si>
  <si>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</si>
  <si>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</si>
  <si>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</si>
  <si>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</si>
  <si>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</si>
  <si>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</si>
  <si>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</si>
  <si>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</si>
  <si>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</si>
  <si>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</si>
  <si>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</si>
  <si>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</si>
  <si>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</si>
  <si>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</si>
  <si>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</si>
  <si>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</si>
  <si>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</si>
  <si>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</si>
  <si>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</si>
  <si>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</si>
  <si>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</si>
  <si>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</si>
  <si>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</si>
  <si>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</si>
  <si>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</si>
  <si>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</si>
  <si>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</si>
  <si>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</si>
  <si>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</si>
  <si>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</si>
  <si>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</si>
  <si>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</si>
  <si>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</si>
  <si>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</si>
  <si>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</si>
  <si>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</si>
  <si>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</si>
  <si>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</si>
  <si>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</si>
  <si>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</si>
  <si>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</si>
  <si>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</si>
  <si>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</si>
  <si>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</si>
  <si>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</si>
  <si>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</si>
  <si>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</si>
  <si>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</si>
  <si>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</si>
  <si>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</si>
  <si>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</si>
  <si>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</si>
  <si>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</si>
  <si>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</si>
  <si>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</si>
  <si>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</si>
  <si>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</si>
  <si>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</si>
  <si>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</si>
  <si>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</si>
  <si>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</si>
  <si>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</si>
  <si>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</si>
  <si>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</si>
  <si>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</si>
  <si>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</si>
  <si>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</si>
  <si>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</si>
  <si>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</si>
  <si>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</si>
  <si>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</si>
  <si>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</si>
  <si>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</si>
  <si>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</si>
  <si>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</si>
  <si>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</si>
  <si>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</si>
  <si>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</si>
  <si>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</si>
  <si>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</si>
  <si>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</si>
  <si>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</si>
  <si>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</si>
  <si>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</si>
  <si>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</si>
  <si>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</si>
  <si>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</si>
  <si>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</si>
  <si>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</si>
  <si>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</si>
  <si>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</si>
  <si>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</si>
  <si>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</si>
  <si>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</si>
  <si>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</si>
  <si>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</si>
  <si>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</si>
  <si>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</si>
  <si>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</si>
  <si>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</si>
  <si>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</si>
  <si>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</si>
  <si>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</si>
  <si>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</si>
  <si>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</si>
  <si>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</si>
  <si>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</si>
  <si>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</si>
  <si>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</si>
  <si>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</si>
  <si>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</si>
  <si>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</si>
  <si>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</si>
  <si>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</si>
  <si>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</si>
  <si>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</si>
  <si>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</si>
  <si>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</si>
  <si>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</si>
  <si>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</si>
  <si>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</si>
  <si>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</si>
  <si>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</si>
  <si>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</si>
  <si>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</si>
  <si>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</si>
  <si>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</si>
  <si>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</si>
  <si>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</si>
  <si>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</si>
  <si>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</si>
  <si>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</si>
  <si>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</si>
  <si>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</si>
  <si>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</si>
  <si>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</si>
  <si>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</si>
  <si>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</si>
  <si>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</si>
  <si>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</si>
  <si>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</si>
  <si>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</si>
  <si>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</si>
  <si>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</si>
  <si>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</si>
  <si>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</si>
  <si>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</si>
  <si>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</si>
  <si>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</si>
  <si>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</si>
  <si>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</si>
  <si>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</si>
  <si>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</si>
  <si>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</si>
  <si>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</si>
  <si>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</si>
  <si>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</si>
  <si>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</si>
  <si>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</si>
  <si>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</si>
  <si>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</si>
  <si>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</si>
  <si>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</si>
  <si>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</si>
  <si>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</si>
  <si>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</si>
  <si>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</si>
  <si>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</si>
  <si>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</si>
  <si>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</si>
  <si>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</si>
  <si>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</si>
  <si>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</si>
  <si>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</si>
  <si>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</si>
  <si>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</si>
  <si>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</si>
  <si>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</si>
  <si>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</si>
  <si>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</si>
  <si>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</si>
  <si>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</si>
  <si>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</si>
  <si>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</si>
  <si>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</si>
  <si>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</si>
  <si>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</si>
  <si>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</si>
  <si>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</si>
  <si>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</si>
  <si>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</si>
  <si>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</si>
  <si>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</si>
  <si>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</si>
  <si>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</si>
  <si>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</si>
  <si>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</si>
  <si>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</si>
  <si>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</si>
  <si>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</si>
  <si>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</si>
  <si>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</si>
  <si>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</si>
  <si>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</si>
  <si>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</si>
  <si>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</si>
  <si>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</si>
  <si>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</si>
  <si>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</si>
  <si>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</si>
  <si>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</si>
  <si>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</si>
  <si>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</si>
  <si>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</si>
  <si>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</si>
  <si>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</si>
  <si>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</si>
  <si>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</si>
  <si>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</si>
  <si>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</si>
  <si>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</si>
  <si>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</si>
  <si>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</si>
  <si>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</si>
  <si>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</si>
  <si>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</si>
  <si>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</si>
  <si>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</si>
  <si>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</si>
  <si>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</si>
  <si>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</si>
  <si>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</si>
  <si>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</si>
  <si>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</si>
  <si>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</si>
  <si>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</si>
  <si>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</si>
  <si>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</si>
  <si>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</si>
  <si>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</si>
  <si>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</si>
  <si>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</si>
  <si>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</si>
  <si>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</si>
  <si>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</si>
  <si>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</si>
  <si>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</si>
  <si>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</si>
  <si>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</si>
  <si>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</si>
  <si>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</si>
  <si>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</si>
  <si>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</si>
  <si>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</si>
  <si>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</si>
  <si>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</si>
  <si>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</si>
  <si>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</si>
  <si>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</si>
  <si>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</si>
  <si>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</si>
  <si>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</si>
  <si>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</si>
  <si>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</si>
  <si>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</si>
  <si>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</si>
  <si>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</si>
  <si>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</si>
  <si>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</si>
  <si>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</si>
  <si>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</si>
  <si>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</si>
  <si>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</si>
  <si>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</si>
  <si>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</si>
  <si>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</si>
  <si>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</si>
  <si>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</si>
  <si>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</si>
  <si>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</si>
  <si>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</si>
  <si>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</si>
  <si>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</si>
  <si>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</si>
  <si>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</si>
  <si>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</si>
  <si>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</si>
  <si>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</si>
  <si>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</si>
  <si>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</si>
  <si>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</si>
  <si>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</si>
  <si>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</si>
  <si>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</si>
  <si>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</si>
  <si>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</si>
  <si>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</si>
  <si>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</si>
  <si>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</si>
  <si>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</si>
  <si>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</si>
  <si>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</si>
  <si>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</si>
  <si>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</si>
  <si>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</si>
  <si>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</si>
  <si>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</si>
  <si>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</si>
  <si>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</si>
  <si>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</si>
  <si>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</si>
  <si>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</si>
  <si>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</si>
  <si>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</si>
  <si>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</si>
  <si>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</si>
  <si>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</si>
  <si>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</si>
  <si>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</si>
  <si>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</si>
  <si>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</si>
  <si>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</si>
  <si>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</si>
  <si>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</si>
  <si>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</si>
  <si>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</si>
  <si>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</si>
  <si>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</si>
  <si>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</si>
  <si>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</si>
  <si>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</si>
  <si>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</si>
  <si>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</si>
  <si>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</si>
  <si>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</si>
  <si>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</si>
  <si>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</si>
  <si>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</si>
  <si>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</si>
  <si>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</si>
  <si>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</si>
  <si>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</si>
  <si>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</si>
  <si>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</si>
  <si>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</si>
  <si>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</si>
  <si>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</si>
  <si>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</si>
  <si>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</si>
  <si>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</si>
  <si>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</si>
  <si>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</si>
  <si>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</si>
  <si>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</si>
  <si>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</si>
  <si>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</si>
  <si>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</si>
  <si>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</si>
  <si>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</si>
  <si>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</si>
  <si>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</si>
  <si>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</si>
  <si>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</si>
  <si>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</si>
  <si>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</si>
  <si>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</si>
  <si>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</si>
  <si>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</si>
  <si>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</si>
  <si>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</si>
  <si>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</si>
  <si>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</si>
  <si>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</si>
  <si>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</si>
  <si>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</si>
  <si>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</si>
  <si>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</si>
  <si>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</si>
  <si>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</si>
  <si>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</si>
  <si>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</si>
  <si>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</si>
  <si>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</si>
  <si>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</si>
  <si>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</si>
  <si>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</si>
  <si>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</si>
  <si>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</si>
  <si>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</si>
  <si>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</si>
  <si>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</si>
  <si>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</si>
  <si>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</si>
  <si>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</si>
  <si>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</si>
  <si>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</si>
  <si>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</si>
  <si>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</si>
  <si>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</si>
  <si>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</si>
  <si>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</si>
  <si>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</si>
  <si>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</si>
  <si>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</si>
  <si>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</si>
  <si>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</si>
  <si>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</si>
  <si>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</si>
  <si>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</si>
  <si>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</si>
  <si>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</si>
  <si>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</si>
  <si>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</si>
  <si>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</si>
  <si>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</si>
  <si>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</si>
  <si>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</si>
  <si>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</si>
  <si>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</si>
  <si>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</si>
  <si>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</si>
  <si>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</si>
  <si>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</si>
  <si>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</si>
  <si>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</si>
  <si>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</si>
  <si>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</si>
  <si>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</si>
  <si>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</si>
  <si>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</si>
  <si>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</si>
  <si>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</si>
  <si>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</si>
  <si>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</si>
  <si>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</si>
  <si>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</si>
  <si>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</si>
  <si>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</si>
  <si>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</si>
  <si>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</si>
  <si>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</si>
  <si>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</si>
  <si>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</si>
  <si>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</si>
  <si>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</si>
  <si>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</si>
  <si>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</si>
  <si>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</si>
  <si>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</si>
  <si>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</si>
  <si>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</si>
  <si>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</si>
  <si>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</si>
  <si>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</si>
  <si>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</si>
  <si>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</si>
  <si>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</si>
  <si>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</si>
  <si>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</si>
  <si>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</si>
  <si>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</si>
  <si>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</si>
  <si>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</si>
  <si>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</si>
  <si>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</si>
  <si>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</si>
  <si>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</si>
  <si>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</si>
  <si>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</si>
  <si>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</si>
  <si>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</si>
  <si>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</si>
  <si>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</si>
  <si>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</si>
  <si>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</si>
  <si>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</si>
  <si>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</si>
  <si>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</si>
  <si>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</si>
  <si>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</si>
  <si>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</si>
  <si>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</si>
  <si>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</si>
  <si>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</si>
  <si>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</si>
  <si>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</si>
  <si>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</si>
  <si>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</si>
  <si>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</si>
  <si>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</si>
  <si>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</si>
  <si>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</si>
  <si>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</si>
  <si>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</si>
  <si>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</si>
  <si>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</si>
  <si>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</si>
  <si>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</si>
  <si>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</si>
  <si>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</si>
  <si>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</si>
  <si>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</si>
  <si>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</si>
  <si>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</si>
  <si>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</si>
  <si>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</si>
  <si>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</si>
  <si>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</si>
  <si>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</si>
  <si>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</si>
  <si>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</si>
  <si>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</si>
  <si>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</si>
  <si>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</si>
  <si>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</si>
  <si>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</si>
  <si>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</si>
  <si>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</si>
  <si>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</si>
  <si>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</si>
  <si>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</si>
  <si>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</si>
  <si>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</si>
  <si>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</si>
  <si>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</si>
  <si>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</si>
  <si>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</si>
  <si>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</si>
  <si>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</si>
  <si>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</si>
  <si>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</si>
  <si>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</si>
  <si>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</si>
  <si>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</si>
  <si>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</si>
  <si>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</si>
  <si>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</si>
  <si>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</si>
  <si>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</si>
  <si>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</si>
  <si>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</si>
  <si>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</si>
  <si>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</si>
  <si>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</si>
  <si>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</si>
  <si>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</si>
  <si>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</si>
  <si>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</si>
  <si>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</si>
  <si>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</si>
  <si>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</si>
  <si>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</si>
  <si>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</si>
  <si>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</si>
  <si>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</si>
  <si>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</si>
  <si>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</si>
  <si>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</si>
  <si>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</si>
  <si>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</si>
  <si>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</si>
  <si>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</si>
  <si>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</si>
  <si>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</si>
  <si>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</si>
  <si>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</si>
  <si>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</si>
  <si>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</si>
  <si>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</si>
  <si>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</si>
  <si>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</si>
  <si>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</si>
  <si>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</si>
  <si>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</si>
  <si>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</si>
  <si>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</si>
  <si>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</si>
  <si>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</si>
  <si>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</si>
  <si>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</si>
  <si>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</si>
  <si>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</si>
  <si>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</si>
  <si>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</si>
  <si>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</si>
  <si>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</si>
  <si>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</si>
  <si>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</si>
  <si>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</si>
  <si>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</si>
  <si>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</si>
  <si>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</si>
  <si>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</si>
  <si>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</si>
  <si>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</si>
  <si>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</si>
  <si>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</si>
  <si>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</si>
  <si>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</si>
  <si>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</si>
  <si>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</si>
  <si>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</si>
  <si>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</si>
  <si>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</si>
  <si>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</si>
  <si>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</si>
  <si>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</si>
  <si>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</si>
  <si>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</si>
  <si>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</si>
  <si>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</si>
  <si>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</si>
  <si>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</si>
  <si>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</si>
  <si>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</si>
  <si>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</si>
  <si>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</si>
  <si>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</si>
  <si>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</si>
  <si>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</si>
  <si>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</si>
  <si>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</si>
  <si>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</si>
  <si>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</si>
  <si>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</si>
  <si>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</si>
  <si>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</si>
  <si>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</si>
  <si>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</si>
  <si>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</si>
  <si>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</si>
  <si>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</si>
  <si>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</si>
  <si>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</si>
  <si>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</si>
  <si>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</si>
  <si>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</si>
  <si>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</si>
  <si>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</si>
  <si>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</si>
  <si>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</si>
  <si>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</si>
  <si>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</si>
  <si>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</si>
  <si>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</si>
  <si>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</si>
  <si>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</si>
  <si>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</si>
  <si>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</si>
  <si>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</si>
  <si>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</si>
  <si>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</si>
  <si>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</si>
  <si>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</si>
  <si>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</si>
  <si>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</si>
  <si>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</si>
  <si>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</si>
  <si>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</si>
  <si>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</si>
  <si>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</si>
  <si>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</si>
  <si>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</si>
  <si>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</si>
  <si>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</si>
  <si>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</si>
  <si>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</si>
  <si>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</si>
  <si>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</si>
  <si>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</si>
  <si>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</si>
  <si>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</si>
  <si>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</si>
  <si>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</si>
  <si>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</si>
  <si>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</si>
  <si>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</si>
  <si>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</si>
  <si>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</si>
  <si>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</si>
  <si>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</si>
  <si>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</si>
  <si>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</si>
  <si>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</si>
  <si>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</si>
  <si>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</si>
  <si>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</si>
  <si>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</si>
  <si>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</si>
  <si>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</si>
  <si>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</si>
  <si>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</si>
  <si>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</si>
  <si>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</si>
  <si>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</si>
  <si>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</si>
  <si>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</si>
  <si>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</si>
  <si>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</si>
  <si>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</si>
  <si>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</si>
  <si>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</si>
  <si>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</si>
  <si>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</si>
  <si>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</si>
  <si>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</si>
  <si>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</si>
  <si>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</si>
  <si>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</si>
  <si>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</si>
  <si>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</si>
  <si>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</si>
  <si>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</si>
  <si>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</si>
  <si>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</si>
  <si>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</si>
  <si>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</si>
  <si>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</si>
  <si>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</si>
  <si>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</si>
  <si>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</si>
  <si>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</si>
  <si>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</si>
  <si>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</si>
  <si>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</si>
  <si>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</si>
  <si>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</si>
  <si>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</si>
  <si>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</si>
  <si>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</si>
  <si>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</si>
  <si>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</si>
  <si>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</si>
  <si>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</si>
  <si>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</si>
  <si>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</si>
  <si>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</si>
  <si>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</si>
  <si>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</si>
  <si>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</si>
  <si>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</si>
  <si>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</si>
  <si>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</si>
  <si>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</si>
  <si>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</si>
  <si>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</si>
  <si>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</si>
  <si>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</si>
  <si>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</si>
  <si>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</si>
  <si>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</si>
  <si>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</si>
  <si>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</si>
  <si>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</si>
  <si>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</si>
  <si>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</si>
  <si>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</si>
  <si>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</si>
  <si>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</si>
  <si>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</si>
  <si>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</si>
  <si>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</si>
  <si>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</si>
  <si>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</si>
  <si>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</si>
  <si>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</si>
  <si>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</si>
  <si>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</si>
  <si>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</si>
  <si>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</si>
  <si>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</si>
  <si>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</si>
  <si>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</si>
  <si>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</si>
  <si>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</si>
  <si>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</si>
  <si>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</si>
  <si>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</si>
  <si>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</si>
  <si>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</si>
  <si>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</si>
  <si>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</si>
  <si>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</si>
  <si>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</si>
  <si>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</si>
  <si>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</si>
  <si>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</si>
  <si>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</si>
  <si>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</si>
  <si>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</si>
  <si>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</si>
  <si>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</si>
  <si>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</si>
  <si>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</si>
  <si>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</si>
  <si>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</si>
  <si>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</si>
  <si>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</si>
  <si>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</si>
  <si>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</si>
  <si>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</si>
  <si>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</si>
  <si>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</si>
  <si>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</si>
  <si>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</si>
  <si>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</si>
  <si>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</si>
  <si>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</si>
  <si>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</si>
  <si>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</si>
  <si>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</si>
  <si>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</si>
  <si>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</si>
  <si>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</si>
  <si>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</si>
  <si>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</si>
  <si>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</si>
  <si>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</si>
  <si>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</si>
  <si>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</si>
  <si>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</si>
  <si>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</si>
  <si>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</si>
  <si>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</si>
  <si>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</si>
  <si>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</si>
  <si>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</si>
  <si>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</si>
  <si>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</si>
  <si>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</si>
  <si>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</si>
  <si>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</si>
  <si>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</si>
  <si>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</si>
  <si>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</si>
  <si>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</si>
  <si>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</si>
  <si>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</si>
  <si>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</si>
  <si>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</si>
  <si>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</si>
  <si>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</si>
  <si>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</si>
  <si>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</si>
  <si>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</si>
  <si>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</si>
  <si>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</si>
  <si>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</si>
  <si>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</si>
  <si>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</si>
  <si>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</si>
  <si>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</si>
  <si>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</si>
  <si>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</si>
  <si>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</si>
  <si>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</si>
  <si>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</si>
  <si>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</si>
  <si>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</si>
  <si>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</si>
  <si>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</si>
  <si>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</si>
  <si>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</si>
  <si>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</si>
  <si>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</si>
  <si>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</si>
  <si>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</si>
  <si>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</si>
  <si>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</si>
  <si>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</si>
  <si>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</si>
  <si>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</si>
  <si>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</si>
  <si>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</si>
  <si>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</si>
  <si>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</si>
  <si>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</si>
  <si>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</si>
  <si>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</si>
  <si>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</si>
  <si>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</si>
  <si>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</si>
  <si>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</si>
  <si>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</si>
  <si>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</si>
  <si>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</si>
  <si>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</si>
  <si>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</si>
  <si>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</si>
  <si>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</si>
  <si>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</si>
  <si>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</si>
  <si>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</si>
  <si>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</si>
  <si>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</si>
  <si>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</si>
  <si>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</si>
  <si>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</si>
  <si>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</si>
  <si>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</si>
  <si>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</si>
  <si>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</si>
  <si>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</si>
  <si>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</si>
  <si>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</si>
  <si>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</si>
  <si>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</si>
  <si>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</si>
  <si>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</si>
  <si>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</si>
  <si>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</si>
  <si>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</si>
  <si>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</si>
  <si>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</si>
  <si>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</si>
  <si>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</si>
  <si>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</si>
  <si>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</si>
  <si>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</si>
  <si>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</si>
  <si>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</si>
  <si>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</si>
  <si>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</si>
  <si>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</si>
  <si>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</si>
  <si>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</si>
  <si>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</si>
  <si>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</si>
  <si>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</si>
  <si>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</si>
  <si>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</si>
  <si>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</si>
  <si>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</si>
  <si>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</si>
  <si>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</si>
  <si>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</si>
  <si>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</si>
  <si>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</si>
  <si>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</si>
  <si>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</si>
  <si>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</si>
  <si>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</si>
  <si>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</si>
  <si>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</si>
  <si>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</si>
  <si>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</si>
  <si>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</si>
  <si>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</si>
  <si>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</si>
  <si>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</si>
  <si>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</si>
  <si>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</si>
  <si>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</si>
  <si>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</si>
  <si>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</si>
  <si>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</si>
  <si>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</si>
  <si>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</si>
  <si>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</si>
  <si>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</si>
  <si>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</si>
  <si>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</si>
  <si>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</si>
  <si>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</si>
  <si>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</si>
  <si>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</si>
  <si>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</si>
  <si>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</si>
  <si>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</si>
  <si>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</si>
  <si>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</si>
  <si>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</si>
  <si>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</si>
  <si>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</si>
  <si>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</si>
  <si>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</si>
  <si>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</si>
  <si>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</si>
  <si>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</si>
  <si>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</si>
  <si>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</si>
  <si>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</si>
  <si>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</si>
  <si>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</si>
  <si>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</si>
  <si>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</si>
  <si>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</si>
  <si>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</si>
  <si>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</si>
  <si>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</si>
  <si>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</si>
  <si>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</si>
  <si>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</si>
  <si>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</si>
  <si>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</si>
  <si>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</si>
  <si>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</si>
  <si>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</si>
  <si>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</si>
  <si>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</si>
  <si>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</si>
  <si>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</si>
  <si>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</si>
  <si>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</si>
  <si>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</si>
  <si>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</si>
  <si>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</si>
  <si>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</si>
  <si>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</si>
  <si>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</si>
  <si>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</si>
  <si>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</si>
  <si>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</si>
  <si>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</si>
  <si>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</si>
  <si>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</si>
  <si>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</si>
  <si>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</si>
  <si>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</si>
  <si>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</si>
  <si>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</si>
  <si>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</si>
  <si>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</si>
  <si>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</si>
  <si>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</si>
  <si>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</si>
  <si>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</si>
  <si>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</si>
  <si>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</si>
  <si>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</si>
  <si>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</si>
  <si>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</si>
  <si>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</si>
  <si>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</si>
  <si>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</si>
  <si>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</si>
  <si>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</si>
  <si>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</si>
  <si>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</si>
  <si>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</si>
  <si>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</si>
  <si>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</si>
  <si>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</si>
  <si>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</si>
  <si>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</si>
  <si>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</si>
  <si>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</si>
  <si>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</si>
  <si>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</si>
  <si>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</si>
  <si>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</si>
  <si>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</si>
  <si>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</si>
  <si>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</si>
  <si>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</si>
  <si>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</si>
  <si>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</si>
  <si>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</si>
  <si>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</si>
  <si>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</si>
  <si>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</si>
  <si>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</si>
  <si>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</si>
  <si>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</si>
  <si>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</si>
  <si>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</si>
  <si>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</si>
  <si>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</si>
  <si>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</si>
  <si>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</si>
  <si>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</si>
  <si>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</si>
  <si>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</si>
  <si>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</si>
  <si>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</si>
  <si>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</si>
  <si>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</si>
  <si>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</si>
  <si>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</si>
  <si>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</si>
  <si>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</si>
  <si>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</si>
  <si>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</si>
  <si>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</si>
  <si>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</si>
  <si>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</si>
  <si>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</si>
  <si>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</si>
  <si>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</si>
  <si>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</si>
  <si>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</si>
  <si>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</si>
  <si>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</si>
  <si>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</si>
  <si>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</si>
  <si>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</si>
  <si>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</si>
  <si>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</si>
  <si>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</si>
  <si>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</si>
  <si>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</si>
  <si>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</si>
  <si>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</si>
  <si>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</si>
  <si>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</si>
  <si>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</si>
  <si>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</si>
  <si>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</si>
  <si>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</si>
  <si>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</si>
  <si>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</si>
  <si>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</si>
  <si>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</si>
  <si>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</si>
  <si>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</si>
  <si>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</si>
  <si>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</si>
  <si>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</si>
  <si>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</si>
  <si>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</si>
  <si>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</si>
  <si>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</si>
  <si>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</si>
  <si>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</si>
  <si>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</si>
  <si>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</si>
  <si>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</si>
  <si>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</si>
  <si>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</si>
  <si>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</si>
  <si>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</si>
  <si>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</si>
  <si>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</si>
  <si>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</si>
  <si>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</si>
  <si>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</si>
  <si>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</si>
  <si>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</si>
  <si>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</si>
  <si>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</si>
  <si>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</si>
  <si>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</si>
  <si>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</si>
  <si>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</si>
  <si>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</si>
  <si>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</si>
  <si>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</si>
  <si>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</si>
  <si>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</si>
  <si>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</si>
  <si>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</si>
  <si>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</si>
  <si>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</si>
  <si>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</si>
  <si>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</si>
  <si>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</si>
  <si>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</si>
  <si>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</si>
  <si>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</si>
  <si>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</si>
  <si>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</si>
  <si>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</si>
  <si>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</si>
  <si>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</si>
  <si>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</si>
  <si>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</si>
  <si>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</si>
  <si>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</si>
  <si>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</si>
  <si>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</si>
  <si>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</si>
  <si>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</si>
  <si>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</si>
  <si>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</si>
  <si>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</si>
  <si>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</si>
  <si>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</si>
  <si>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</si>
  <si>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</si>
  <si>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</si>
  <si>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</si>
  <si>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</si>
  <si>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</si>
  <si>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</si>
  <si>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</si>
  <si>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</si>
  <si>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</si>
  <si>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</si>
  <si>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</si>
  <si>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</si>
  <si>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</si>
  <si>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</si>
  <si>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</si>
  <si>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</si>
  <si>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</si>
  <si>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</si>
  <si>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</si>
  <si>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</si>
  <si>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</si>
  <si>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</si>
  <si>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</si>
  <si>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</si>
  <si>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</si>
  <si>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</si>
  <si>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</si>
  <si>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</si>
  <si>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</si>
  <si>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</si>
  <si>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</si>
  <si>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</si>
  <si>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</si>
  <si>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</si>
  <si>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</si>
  <si>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</si>
  <si>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</si>
  <si>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</si>
  <si>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</si>
  <si>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</si>
  <si>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</si>
  <si>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</si>
  <si>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</si>
  <si>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</si>
  <si>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</si>
  <si>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</si>
  <si>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</si>
  <si>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</si>
  <si>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</si>
  <si>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</si>
  <si>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</si>
  <si>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</si>
  <si>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</si>
  <si>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</si>
  <si>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</si>
  <si>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</si>
  <si>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</si>
  <si>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</si>
  <si>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</si>
  <si>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</si>
  <si>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</si>
  <si>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</si>
  <si>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</si>
  <si>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</si>
  <si>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</si>
  <si>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</si>
  <si>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</si>
  <si>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</si>
  <si>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</si>
  <si>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</si>
  <si>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</si>
  <si>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</si>
  <si>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</si>
  <si>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</si>
  <si>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</si>
  <si>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</si>
  <si>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</si>
  <si>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</si>
  <si>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</si>
  <si>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</si>
  <si>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</si>
  <si>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</si>
  <si>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</si>
  <si>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</si>
  <si>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</si>
  <si>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</si>
  <si>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</si>
  <si>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</si>
  <si>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</si>
  <si>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</si>
  <si>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</si>
  <si>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</si>
  <si>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</si>
  <si>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</si>
  <si>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</si>
  <si>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</si>
  <si>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</si>
  <si>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</si>
  <si>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</si>
  <si>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</si>
  <si>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</si>
  <si>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</si>
  <si>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</si>
  <si>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</si>
  <si>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</si>
  <si>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</si>
  <si>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</si>
  <si>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</si>
  <si>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</si>
  <si>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</si>
  <si>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</si>
  <si>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</si>
  <si>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</si>
  <si>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</si>
  <si>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</si>
  <si>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</si>
  <si>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</si>
  <si>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</si>
  <si>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</si>
  <si>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</si>
  <si>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</si>
  <si>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</si>
  <si>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</si>
  <si>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</si>
  <si>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</si>
  <si>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</si>
  <si>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</si>
  <si>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</si>
  <si>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</si>
  <si>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</si>
  <si>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</si>
  <si>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</si>
  <si>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</si>
  <si>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</si>
  <si>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</si>
  <si>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</si>
  <si>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</si>
  <si>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</si>
  <si>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</si>
  <si>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</si>
  <si>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</si>
  <si>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</si>
  <si>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</si>
  <si>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</si>
  <si>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</si>
  <si>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</si>
  <si>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</si>
  <si>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</si>
  <si>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</si>
  <si>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</si>
  <si>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</si>
  <si>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</si>
  <si>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</si>
  <si>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</si>
  <si>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</si>
  <si>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</si>
  <si>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</si>
  <si>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</si>
  <si>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</si>
  <si>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</si>
  <si>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</si>
  <si>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</si>
  <si>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</si>
  <si>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</si>
  <si>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</si>
  <si>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</si>
  <si>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</si>
  <si>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</si>
  <si>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</si>
  <si>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</si>
  <si>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</si>
  <si>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</si>
  <si>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</si>
  <si>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</si>
  <si>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</si>
  <si>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</si>
  <si>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</si>
  <si>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</si>
  <si>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</si>
  <si>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</si>
  <si>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</si>
  <si>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</si>
  <si>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</si>
  <si>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</si>
  <si>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</si>
  <si>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</si>
  <si>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</si>
  <si>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</si>
  <si>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</si>
  <si>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</si>
  <si>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</si>
  <si>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</si>
  <si>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</si>
  <si>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</si>
  <si>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</si>
  <si>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</si>
  <si>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</si>
  <si>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</si>
  <si>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</si>
  <si>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</si>
  <si>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</si>
  <si>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</si>
  <si>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</si>
  <si>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</si>
  <si>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</si>
  <si>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</si>
  <si>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</si>
  <si>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</si>
  <si>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</si>
  <si>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</si>
  <si>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</si>
  <si>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</si>
  <si>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</si>
  <si>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</si>
  <si>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</si>
  <si>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</si>
  <si>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</si>
  <si>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</si>
  <si>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</si>
  <si>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</si>
  <si>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</si>
  <si>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</si>
  <si>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</si>
  <si>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</si>
  <si>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</si>
  <si>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</si>
  <si>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</si>
  <si>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</si>
  <si>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</si>
  <si>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</si>
  <si>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</si>
  <si>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</si>
  <si>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</si>
  <si>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</si>
  <si>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</si>
  <si>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</si>
  <si>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</si>
  <si>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</si>
  <si>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</si>
  <si>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</si>
  <si>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</si>
  <si>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</si>
  <si>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</si>
  <si>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</si>
  <si>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</si>
  <si>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</si>
  <si>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</si>
  <si>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</si>
  <si>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</si>
  <si>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</si>
  <si>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</si>
  <si>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</si>
  <si>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</si>
  <si>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</si>
  <si>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</si>
  <si>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</si>
  <si>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</si>
  <si>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</si>
  <si>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</si>
  <si>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</si>
  <si>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</si>
  <si>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</si>
  <si>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</si>
  <si>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</si>
  <si>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</si>
  <si>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</si>
  <si>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</si>
  <si>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</si>
  <si>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</si>
  <si>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</si>
  <si>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</si>
  <si>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</si>
  <si>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</si>
  <si>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</si>
  <si>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</si>
  <si>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</si>
  <si>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</si>
  <si>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</si>
  <si>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</si>
  <si>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</si>
  <si>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</si>
  <si>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</si>
  <si>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</si>
  <si>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</si>
  <si>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</si>
  <si>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</si>
  <si>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</si>
  <si>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</si>
  <si>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</si>
  <si>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</si>
  <si>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</si>
  <si>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</si>
  <si>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</si>
  <si>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</si>
  <si>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</si>
  <si>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</si>
  <si>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</si>
  <si>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</si>
  <si>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</si>
  <si>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</si>
  <si>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</si>
  <si>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</si>
  <si>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</si>
  <si>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</si>
  <si>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</si>
  <si>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</si>
  <si>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</si>
  <si>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</si>
  <si>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</si>
  <si>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</si>
  <si>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</si>
  <si>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</si>
  <si>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</si>
  <si>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</si>
  <si>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</si>
  <si>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</si>
  <si>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</si>
  <si>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</si>
  <si>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</si>
  <si>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</si>
  <si>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</si>
  <si>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</si>
  <si>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</si>
  <si>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</si>
  <si>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</si>
  <si>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</si>
  <si>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</si>
  <si>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</si>
  <si>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</si>
  <si>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</si>
  <si>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</si>
  <si>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</si>
  <si>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</si>
  <si>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</si>
  <si>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</si>
  <si>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</si>
  <si>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</si>
  <si>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</si>
  <si>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</si>
  <si>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</si>
  <si>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</si>
  <si>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</si>
  <si>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</si>
  <si>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</si>
  <si>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</si>
  <si>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</si>
  <si>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</si>
  <si>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</si>
  <si>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</si>
  <si>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</si>
  <si>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</si>
  <si>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</si>
  <si>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</si>
  <si>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</si>
  <si>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</si>
  <si>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</si>
  <si>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</si>
  <si>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</si>
  <si>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</si>
  <si>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</si>
  <si>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</si>
  <si>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</si>
  <si>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</si>
  <si>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</si>
  <si>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</si>
  <si>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</si>
  <si>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</si>
  <si>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</si>
  <si>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</si>
  <si>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</si>
  <si>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</si>
  <si>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</si>
  <si>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</si>
  <si>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</si>
  <si>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</si>
  <si>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</si>
  <si>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</si>
  <si>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</si>
  <si>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</si>
  <si>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</si>
  <si>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</si>
  <si>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</si>
  <si>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</si>
  <si>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</si>
  <si>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</si>
  <si>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</si>
  <si>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</si>
  <si>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</si>
  <si>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</si>
  <si>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</si>
  <si>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</si>
  <si>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</si>
  <si>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</si>
  <si>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</si>
  <si>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</si>
  <si>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</si>
  <si>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</si>
  <si>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</si>
  <si>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</si>
  <si>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</si>
  <si>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</si>
  <si>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</si>
  <si>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</si>
  <si>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</si>
  <si>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</si>
  <si>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</si>
  <si>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</si>
  <si>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</si>
  <si>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</si>
  <si>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</si>
  <si>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</si>
  <si>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</si>
  <si>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</si>
  <si>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</si>
  <si>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</si>
  <si>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</si>
  <si>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</si>
  <si>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</si>
  <si>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</si>
  <si>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</si>
  <si>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</si>
  <si>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</si>
  <si>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</si>
  <si>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</si>
  <si>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</si>
  <si>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</si>
  <si>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</si>
  <si>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</si>
  <si>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</si>
  <si>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</si>
  <si>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</si>
  <si>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</si>
  <si>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</si>
  <si>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</si>
  <si>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</si>
  <si>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</si>
  <si>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</si>
  <si>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</si>
  <si>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</si>
  <si>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</si>
  <si>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</si>
  <si>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</si>
  <si>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</si>
  <si>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</si>
  <si>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</si>
  <si>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</si>
  <si>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</si>
  <si>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</si>
  <si>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</si>
  <si>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</si>
  <si>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</si>
  <si>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</si>
  <si>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</si>
  <si>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</si>
  <si>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</si>
  <si>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</si>
  <si>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</si>
  <si>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</si>
  <si>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</si>
  <si>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</si>
  <si>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</si>
  <si>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</si>
  <si>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</si>
  <si>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</si>
  <si>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</si>
  <si>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</si>
  <si>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</si>
  <si>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</si>
  <si>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</si>
  <si>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</si>
  <si>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</si>
  <si>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</si>
  <si>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</si>
  <si>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</si>
  <si>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</si>
  <si>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</si>
  <si>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</si>
  <si>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</si>
  <si>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</si>
  <si>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</si>
  <si>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</si>
  <si>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</si>
  <si>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</si>
  <si>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</si>
  <si>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</si>
  <si>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</si>
  <si>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</si>
  <si>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</si>
  <si>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</si>
  <si>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</si>
  <si>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</si>
  <si>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</si>
  <si>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</si>
  <si>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</si>
  <si>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</si>
  <si>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</si>
  <si>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</si>
  <si>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</si>
  <si>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</si>
  <si>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</si>
  <si>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</si>
  <si>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</si>
  <si>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</si>
  <si>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</si>
  <si>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</si>
  <si>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</si>
  <si>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</si>
  <si>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</si>
  <si>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</si>
  <si>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</si>
  <si>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</si>
  <si>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</si>
  <si>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</si>
  <si>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</si>
  <si>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</si>
  <si>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</si>
  <si>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</si>
  <si>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</si>
  <si>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</si>
  <si>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</si>
  <si>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</si>
  <si>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</si>
  <si>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</si>
  <si>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</si>
  <si>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</si>
  <si>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</si>
  <si>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</si>
  <si>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</si>
  <si>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</si>
  <si>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</si>
  <si>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</si>
  <si>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</si>
  <si>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</si>
  <si>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</si>
  <si>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</si>
  <si>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</si>
  <si>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</si>
  <si>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</si>
  <si>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</si>
  <si>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</si>
  <si>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</si>
  <si>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</si>
  <si>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</si>
  <si>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</si>
  <si>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</si>
  <si>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</si>
  <si>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</si>
  <si>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</si>
  <si>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</si>
  <si>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</si>
  <si>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</si>
  <si>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</si>
  <si>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</si>
  <si>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</si>
  <si>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</si>
  <si>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</si>
  <si>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</si>
  <si>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</si>
  <si>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</si>
  <si>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</si>
  <si>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</si>
  <si>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</si>
  <si>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</si>
  <si>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</si>
  <si>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</si>
  <si>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</si>
  <si>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</si>
  <si>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</si>
  <si>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</si>
  <si>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</si>
  <si>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</si>
  <si>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</si>
  <si>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</si>
  <si>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</si>
  <si>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</si>
  <si>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</si>
  <si>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</si>
  <si>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</si>
  <si>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</si>
  <si>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</si>
  <si>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</si>
  <si>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</si>
  <si>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</si>
  <si>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</si>
  <si>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</si>
  <si>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</si>
  <si>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</si>
  <si>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</si>
  <si>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</si>
  <si>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</si>
  <si>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</si>
  <si>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</si>
  <si>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</si>
  <si>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</si>
  <si>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</si>
  <si>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</si>
  <si>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</si>
  <si>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</si>
  <si>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</si>
  <si>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</si>
  <si>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</si>
  <si>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</si>
  <si>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</si>
  <si>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</si>
  <si>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</si>
  <si>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</si>
  <si>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</si>
  <si>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</si>
  <si>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</si>
  <si>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</si>
  <si>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</si>
  <si>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</si>
  <si>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</si>
  <si>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</si>
  <si>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</si>
  <si>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</si>
  <si>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</si>
  <si>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</si>
  <si>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</si>
  <si>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</si>
  <si>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</si>
  <si>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</si>
  <si>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</si>
  <si>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</si>
  <si>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</si>
  <si>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</si>
  <si>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</si>
  <si>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</si>
  <si>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</si>
  <si>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</si>
  <si>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</si>
  <si>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</si>
  <si>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</si>
  <si>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</si>
  <si>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</si>
  <si>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</si>
  <si>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</si>
  <si>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</si>
  <si>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</si>
  <si>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</si>
  <si>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</si>
  <si>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</si>
  <si>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</si>
  <si>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</si>
  <si>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</si>
  <si>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</si>
  <si>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</si>
  <si>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</si>
  <si>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</si>
  <si>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</si>
  <si>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</si>
  <si>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</si>
  <si>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</si>
  <si>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</si>
  <si>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</si>
  <si>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</si>
  <si>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</si>
  <si>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</si>
  <si>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</si>
  <si>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</si>
  <si>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</si>
  <si>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</si>
  <si>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</si>
  <si>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</si>
  <si>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</si>
  <si>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</si>
  <si>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</si>
  <si>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</si>
  <si>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</si>
  <si>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</si>
  <si>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</si>
  <si>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</si>
  <si>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</si>
  <si>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</si>
  <si>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</si>
  <si>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</si>
  <si>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</si>
  <si>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</si>
  <si>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</si>
  <si>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</si>
  <si>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</si>
  <si>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</si>
  <si>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</si>
  <si>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</si>
  <si>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</si>
  <si>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</si>
  <si>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</si>
  <si>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</si>
  <si>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</si>
  <si>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</si>
  <si>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</si>
  <si>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</si>
  <si>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</si>
  <si>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</si>
  <si>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</si>
  <si>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</si>
  <si>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</si>
  <si>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</si>
  <si>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</si>
  <si>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</si>
  <si>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</si>
  <si>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</si>
  <si>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</si>
  <si>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</si>
  <si>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</si>
  <si>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</si>
  <si>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</si>
  <si>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</si>
  <si>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</si>
  <si>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</si>
  <si>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</si>
  <si>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</si>
  <si>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</si>
  <si>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</si>
  <si>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</si>
  <si>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</si>
  <si>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</si>
  <si>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</si>
  <si>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</si>
  <si>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</si>
  <si>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</si>
  <si>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</si>
  <si>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</si>
  <si>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</si>
  <si>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</si>
  <si>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</si>
  <si>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</si>
  <si>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</si>
  <si>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</si>
  <si>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</si>
  <si>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</si>
  <si>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</si>
  <si>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</si>
  <si>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</si>
  <si>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</si>
  <si>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</si>
  <si>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</si>
  <si>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</si>
  <si>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</si>
  <si>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</si>
  <si>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</si>
  <si>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</si>
  <si>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</si>
  <si>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</si>
  <si>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</si>
  <si>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</si>
  <si>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</si>
  <si>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</si>
  <si>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</si>
  <si>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</si>
  <si>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</si>
  <si>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</si>
  <si>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</si>
  <si>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</si>
  <si>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</si>
  <si>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</si>
  <si>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</si>
  <si>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</si>
  <si>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</si>
  <si>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</si>
  <si>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</si>
  <si>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</si>
  <si>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</si>
  <si>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</si>
  <si>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</si>
  <si>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</si>
  <si>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</si>
  <si>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</si>
  <si>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</si>
  <si>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</si>
  <si>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</si>
  <si>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</si>
  <si>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</si>
  <si>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</si>
  <si>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</si>
  <si>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</si>
  <si>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</si>
  <si>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</si>
  <si>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</si>
  <si>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</si>
  <si>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</si>
  <si>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</si>
  <si>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</si>
  <si>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</si>
  <si>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</si>
  <si>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</si>
  <si>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</si>
  <si>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</si>
  <si>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</si>
  <si>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</si>
  <si>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</si>
  <si>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</si>
  <si>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</si>
  <si>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</si>
  <si>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</si>
  <si>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</si>
  <si>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</si>
  <si>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</si>
  <si>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</si>
  <si>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</si>
  <si>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</si>
  <si>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</si>
  <si>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</si>
  <si>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</si>
  <si>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</si>
  <si>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</si>
  <si>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</si>
  <si>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</si>
  <si>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</si>
  <si>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</si>
  <si>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</si>
  <si>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</si>
  <si>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</si>
  <si>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</si>
  <si>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</si>
  <si>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</si>
  <si>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</si>
  <si>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</si>
  <si>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</si>
  <si>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</si>
  <si>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</si>
  <si>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</si>
  <si>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</si>
  <si>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</si>
  <si>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</si>
  <si>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</si>
  <si>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</si>
  <si>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</si>
  <si>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</si>
  <si>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</si>
  <si>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</si>
  <si>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</si>
  <si>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</si>
  <si>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</si>
  <si>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</si>
  <si>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</si>
  <si>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</si>
  <si>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</si>
  <si>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</si>
  <si>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</si>
  <si>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</si>
  <si>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</si>
  <si>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</si>
  <si>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</si>
  <si>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</si>
  <si>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</si>
  <si>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</si>
  <si>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</si>
  <si>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</si>
  <si>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</si>
  <si>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</si>
  <si>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</si>
  <si>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</si>
  <si>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</si>
  <si>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</si>
  <si>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</si>
  <si>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</si>
  <si>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</si>
  <si>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</si>
  <si>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</si>
  <si>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</si>
  <si>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</si>
  <si>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</si>
  <si>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</si>
  <si>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</si>
  <si>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</si>
  <si>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</si>
  <si>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</si>
  <si>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</si>
  <si>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</si>
  <si>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</si>
  <si>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</si>
  <si>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</si>
  <si>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</si>
  <si>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</si>
  <si>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</si>
  <si>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</si>
  <si>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</si>
  <si>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</si>
  <si>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</si>
  <si>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</si>
  <si>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</si>
  <si>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</si>
  <si>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</si>
  <si>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</si>
  <si>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</si>
  <si>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</si>
  <si>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</si>
  <si>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</si>
  <si>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</si>
  <si>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</si>
  <si>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</si>
  <si>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</si>
  <si>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</si>
  <si>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</si>
  <si>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</si>
  <si>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</si>
  <si>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</si>
  <si>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</si>
  <si>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</si>
  <si>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</si>
  <si>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</si>
  <si>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</si>
  <si>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</si>
  <si>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</si>
  <si>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</si>
  <si>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</si>
  <si>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</si>
  <si>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</si>
  <si>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</si>
  <si>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</si>
  <si>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</si>
  <si>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</si>
  <si>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</si>
  <si>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</si>
  <si>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</si>
  <si>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</si>
  <si>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</si>
  <si>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</si>
  <si>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</si>
  <si>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</si>
  <si>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</si>
  <si>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</si>
  <si>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</si>
  <si>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</si>
  <si>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</si>
  <si>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</si>
  <si>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</si>
  <si>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</si>
  <si>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</si>
  <si>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</si>
  <si>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</si>
  <si>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</si>
  <si>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</si>
  <si>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</si>
  <si>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</si>
  <si>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</si>
  <si>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</si>
  <si>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</si>
  <si>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</si>
  <si>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</si>
  <si>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</si>
  <si>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</si>
  <si>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</si>
  <si>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</si>
  <si>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</si>
  <si>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</si>
  <si>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</si>
  <si>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</si>
  <si>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</si>
  <si>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</si>
  <si>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</si>
  <si>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</si>
  <si>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</si>
  <si>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</si>
  <si>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</si>
  <si>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</si>
  <si>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</si>
  <si>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</si>
  <si>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</si>
  <si>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</si>
  <si>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</si>
  <si>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</si>
  <si>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</si>
  <si>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</si>
  <si>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</si>
  <si>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</si>
  <si>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</si>
  <si>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</si>
  <si>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</si>
  <si>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</si>
  <si>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</si>
  <si>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</si>
  <si>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</si>
  <si>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</si>
  <si>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</si>
  <si>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</si>
  <si>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</si>
  <si>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</si>
  <si>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</si>
  <si>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</si>
  <si>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</si>
  <si>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</si>
  <si>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</si>
  <si>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</si>
  <si>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</si>
  <si>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</si>
  <si>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</si>
  <si>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</si>
  <si>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</si>
  <si>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</si>
  <si>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</si>
  <si>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</si>
  <si>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</si>
  <si>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</si>
  <si>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</si>
  <si>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</si>
  <si>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</si>
  <si>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</si>
  <si>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</si>
  <si>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</si>
  <si>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</si>
  <si>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</si>
  <si>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</si>
  <si>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</si>
  <si>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</si>
  <si>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</si>
  <si>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</si>
  <si>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</si>
  <si>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</si>
  <si>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</si>
  <si>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</si>
  <si>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</si>
  <si>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</si>
  <si>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</si>
  <si>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</si>
  <si>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</si>
  <si>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</si>
  <si>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</si>
  <si>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</si>
  <si>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</si>
  <si>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</si>
  <si>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</si>
  <si>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</si>
  <si>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</si>
  <si>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</si>
  <si>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</si>
  <si>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</si>
  <si>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</si>
  <si>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</si>
  <si>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</si>
  <si>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</si>
  <si>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</si>
  <si>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</si>
  <si>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</si>
  <si>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</si>
  <si>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</si>
  <si>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</si>
  <si>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</si>
  <si>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</si>
  <si>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</si>
  <si>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</si>
  <si>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</si>
  <si>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</si>
  <si>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</si>
  <si>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</si>
  <si>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</si>
  <si>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</si>
  <si>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</si>
  <si>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</si>
  <si>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</si>
  <si>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</si>
  <si>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</si>
  <si>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</si>
  <si>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</si>
  <si>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</si>
  <si>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</si>
  <si>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</si>
  <si>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</si>
  <si>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</si>
  <si>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</si>
  <si>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</si>
  <si>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</si>
  <si>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</si>
  <si>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</si>
  <si>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</si>
  <si>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</si>
  <si>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</si>
  <si>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</si>
  <si>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</si>
  <si>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</si>
  <si>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</si>
  <si>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</si>
  <si>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</si>
  <si>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</si>
  <si>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</si>
  <si>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</si>
  <si>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</si>
  <si>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</si>
  <si>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</si>
  <si>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</si>
  <si>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</si>
  <si>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</si>
  <si>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</si>
  <si>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</si>
  <si>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</si>
  <si>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</si>
  <si>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</si>
  <si>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</si>
  <si>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</si>
  <si>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</si>
  <si>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</si>
  <si>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</si>
  <si>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</si>
  <si>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</si>
  <si>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</si>
  <si>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</si>
  <si>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</si>
  <si>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</si>
  <si>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</si>
  <si>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</si>
  <si>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</si>
  <si>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</si>
  <si>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</si>
  <si>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</si>
  <si>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</si>
  <si>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</si>
  <si>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</si>
  <si>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</si>
  <si>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</si>
  <si>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</si>
  <si>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</si>
  <si>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</si>
  <si>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</si>
  <si>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</si>
  <si>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</si>
  <si>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</si>
  <si>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</si>
  <si>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</si>
  <si>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</si>
  <si>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</si>
  <si>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</si>
  <si>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</si>
  <si>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</si>
  <si>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</si>
  <si>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</si>
  <si>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</si>
  <si>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</si>
  <si>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</si>
  <si>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</si>
  <si>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</si>
  <si>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</si>
  <si>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</si>
  <si>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</si>
  <si>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</si>
  <si>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</si>
  <si>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</si>
  <si>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</si>
  <si>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</si>
  <si>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</si>
  <si>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</si>
  <si>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</si>
  <si>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</si>
  <si>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</si>
  <si>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</si>
  <si>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</si>
  <si>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</si>
  <si>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</si>
  <si>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</si>
  <si>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</si>
  <si>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</si>
  <si>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</si>
  <si>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</si>
  <si>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</si>
  <si>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</si>
  <si>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</si>
  <si>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</si>
  <si>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</si>
  <si>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</si>
  <si>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</si>
  <si>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</si>
  <si>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</si>
  <si>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</si>
  <si>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</si>
  <si>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</si>
  <si>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</si>
  <si>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</si>
  <si>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</si>
  <si>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</si>
  <si>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</si>
  <si>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</si>
  <si>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</si>
  <si>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</si>
  <si>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</si>
  <si>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</si>
  <si>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</si>
  <si>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</si>
  <si>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</si>
  <si>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</si>
  <si>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</si>
  <si>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</si>
  <si>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</si>
  <si>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</si>
  <si>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</si>
  <si>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</si>
  <si>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</si>
  <si>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</si>
  <si>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</si>
  <si>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</si>
  <si>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</si>
  <si>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</si>
  <si>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</si>
  <si>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</si>
  <si>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</si>
  <si>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</si>
  <si>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</si>
  <si>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</si>
  <si>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</si>
  <si>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</si>
  <si>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</si>
  <si>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</si>
  <si>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</si>
  <si>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</si>
  <si>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</si>
  <si>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</si>
  <si>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</si>
  <si>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</si>
  <si>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</si>
  <si>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</si>
  <si>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</si>
  <si>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</si>
  <si>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</si>
  <si>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</si>
  <si>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</si>
  <si>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</si>
  <si>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</si>
  <si>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</si>
  <si>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</si>
  <si>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</si>
  <si>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</si>
  <si>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</si>
  <si>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</si>
  <si>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</si>
  <si>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</si>
  <si>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</si>
  <si>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</si>
  <si>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</si>
  <si>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</si>
  <si>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</si>
  <si>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</si>
  <si>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</si>
  <si>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</si>
  <si>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</si>
  <si>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</si>
  <si>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</si>
  <si>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</si>
  <si>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</si>
  <si>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</si>
  <si>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</si>
  <si>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</si>
  <si>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</si>
  <si>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</si>
  <si>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</si>
  <si>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</si>
  <si>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</si>
  <si>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</si>
  <si>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</si>
  <si>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</si>
  <si>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</si>
  <si>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</si>
  <si>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</si>
  <si>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</si>
  <si>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</si>
  <si>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</si>
  <si>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</si>
  <si>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</si>
  <si>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</si>
  <si>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</si>
  <si>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</si>
  <si>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</si>
  <si>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</si>
  <si>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</si>
  <si>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</si>
  <si>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</si>
  <si>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</si>
  <si>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</si>
  <si>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</si>
  <si>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</si>
  <si>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</si>
  <si>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</si>
  <si>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</si>
  <si>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</si>
  <si>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</si>
  <si>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</si>
  <si>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</si>
  <si>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</si>
  <si>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</si>
  <si>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</si>
  <si>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</si>
  <si>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</si>
  <si>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</si>
  <si>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</si>
  <si>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</si>
  <si>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</si>
  <si>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</si>
  <si>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</si>
  <si>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</si>
  <si>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</si>
  <si>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</si>
  <si>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</si>
  <si>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</si>
  <si>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</si>
  <si>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</si>
  <si>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</si>
  <si>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</si>
  <si>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</si>
  <si>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</si>
  <si>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</si>
  <si>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</si>
  <si>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</si>
  <si>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</si>
  <si>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</si>
  <si>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</si>
  <si>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</si>
  <si>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</si>
  <si>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</si>
  <si>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</si>
  <si>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</si>
  <si>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</si>
  <si>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</si>
  <si>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</si>
  <si>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</si>
  <si>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</si>
  <si>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</si>
  <si>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</si>
  <si>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</si>
  <si>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</si>
  <si>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</si>
  <si>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</si>
  <si>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</si>
  <si>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</si>
  <si>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</si>
  <si>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</si>
  <si>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</si>
  <si>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</si>
  <si>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</si>
  <si>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</si>
  <si>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</si>
  <si>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</si>
  <si>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</si>
  <si>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</si>
  <si>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</si>
  <si>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</si>
  <si>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</si>
  <si>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</si>
  <si>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</si>
  <si>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</si>
  <si>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</si>
  <si>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</si>
  <si>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</si>
  <si>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</si>
  <si>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</si>
  <si>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</si>
  <si>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</si>
  <si>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</si>
  <si>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</si>
  <si>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</si>
  <si>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</si>
  <si>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</si>
  <si>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</si>
  <si>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</si>
  <si>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</si>
  <si>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</si>
  <si>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</si>
  <si>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</si>
  <si>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</si>
  <si>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</si>
  <si>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</si>
  <si>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</si>
  <si>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</si>
  <si>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</si>
  <si>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</si>
  <si>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</si>
  <si>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</si>
  <si>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</si>
  <si>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</si>
  <si>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</si>
  <si>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</si>
  <si>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</si>
  <si>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</si>
  <si>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</si>
  <si>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</si>
  <si>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</si>
  <si>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</si>
  <si>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</si>
  <si>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</si>
  <si>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</si>
  <si>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</si>
  <si>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</si>
  <si>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</si>
  <si>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</si>
  <si>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</si>
  <si>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</si>
  <si>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</si>
  <si>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</si>
  <si>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</si>
  <si>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</si>
  <si>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</si>
  <si>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</si>
  <si>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</si>
  <si>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</si>
  <si>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</si>
  <si>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</si>
  <si>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</si>
  <si>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</si>
  <si>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</si>
  <si>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</si>
  <si>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</si>
  <si>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</si>
  <si>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</si>
  <si>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</si>
  <si>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</si>
  <si>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</si>
  <si>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</si>
  <si>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</si>
  <si>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</si>
  <si>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</si>
  <si>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</si>
  <si>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</si>
  <si>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</si>
  <si>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</si>
  <si>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</si>
  <si>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</si>
  <si>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</si>
  <si>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</si>
  <si>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</si>
  <si>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</si>
  <si>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</si>
  <si>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</si>
  <si>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</si>
  <si>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</si>
  <si>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</si>
  <si>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</si>
  <si>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</si>
  <si>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</si>
  <si>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</si>
  <si>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</si>
  <si>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</si>
  <si>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</si>
  <si>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</si>
  <si>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</si>
  <si>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</si>
  <si>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</si>
  <si>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</si>
  <si>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</si>
  <si>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</si>
  <si>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</si>
  <si>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</si>
  <si>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</si>
  <si>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</si>
  <si>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</si>
  <si>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</si>
  <si>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</si>
  <si>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</si>
  <si>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</si>
  <si>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</si>
  <si>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</si>
  <si>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</si>
  <si>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</si>
  <si>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</si>
  <si>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</si>
  <si>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</si>
  <si>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</si>
  <si>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</si>
  <si>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</si>
  <si>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</si>
  <si>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</si>
  <si>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</si>
  <si>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</si>
  <si>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</si>
  <si>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</si>
  <si>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</si>
  <si>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</si>
  <si>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</si>
  <si>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</si>
  <si>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</si>
  <si>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</si>
  <si>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</si>
  <si>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</si>
  <si>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</si>
  <si>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</si>
  <si>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</si>
  <si>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</si>
  <si>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</si>
  <si>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</si>
  <si>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</si>
  <si>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</si>
  <si>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</si>
  <si>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</si>
  <si>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</si>
  <si>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</si>
  <si>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</si>
  <si>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</si>
  <si>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</si>
  <si>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</si>
  <si>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</si>
  <si>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</si>
  <si>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</si>
  <si>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</si>
  <si>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</si>
  <si>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</si>
  <si>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</si>
  <si>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</si>
  <si>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</si>
  <si>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</si>
  <si>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</si>
  <si>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</si>
  <si>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</si>
  <si>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</si>
  <si>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</si>
  <si>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</si>
  <si>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</si>
  <si>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</si>
  <si>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</si>
  <si>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</si>
  <si>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</si>
  <si>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</si>
  <si>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</si>
  <si>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</si>
  <si>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</si>
  <si>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</si>
  <si>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</si>
  <si>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</si>
  <si>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</si>
  <si>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</si>
  <si>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</si>
  <si>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</si>
  <si>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</si>
  <si>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</si>
  <si>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</si>
  <si>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</si>
  <si>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</si>
  <si>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</si>
  <si>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</si>
  <si>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</si>
  <si>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</si>
  <si>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</si>
  <si>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</si>
  <si>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</si>
  <si>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</si>
  <si>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</si>
  <si>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</si>
  <si>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</si>
  <si>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</si>
  <si>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</si>
  <si>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</si>
  <si>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</si>
  <si>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</si>
  <si>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</si>
  <si>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</si>
  <si>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</si>
  <si>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</si>
  <si>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</si>
  <si>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</si>
  <si>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</si>
  <si>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</si>
  <si>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</si>
  <si>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</si>
  <si>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</si>
  <si>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</si>
  <si>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</si>
  <si>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</si>
  <si>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</si>
  <si>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</si>
  <si>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</si>
  <si>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</si>
  <si>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</si>
  <si>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</si>
  <si>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</si>
  <si>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</si>
  <si>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</si>
  <si>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</si>
  <si>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</si>
  <si>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</si>
  <si>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</si>
  <si>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</si>
  <si>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</si>
  <si>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</si>
  <si>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</si>
  <si>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</si>
  <si>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</si>
  <si>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</si>
  <si>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</si>
  <si>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</si>
  <si>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</si>
  <si>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</si>
  <si>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</si>
  <si>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</si>
  <si>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</si>
  <si>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</si>
  <si>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</si>
  <si>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</si>
  <si>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</si>
  <si>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</si>
  <si>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</si>
  <si>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</si>
  <si>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</si>
  <si>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</si>
  <si>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</si>
  <si>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</si>
  <si>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</si>
  <si>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</si>
  <si>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</si>
  <si>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</si>
  <si>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</si>
  <si>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</si>
  <si>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</si>
  <si>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</si>
  <si>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</si>
  <si>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</si>
  <si>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</si>
  <si>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</si>
  <si>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</si>
  <si>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</si>
  <si>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</si>
  <si>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</si>
  <si>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</si>
  <si>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</si>
  <si>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</si>
  <si>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</si>
  <si>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</si>
  <si>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</si>
  <si>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</si>
  <si>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</si>
  <si>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</si>
  <si>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</si>
  <si>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</si>
  <si>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</si>
  <si>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</si>
  <si>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</si>
  <si>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</si>
  <si>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</si>
  <si>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</si>
  <si>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</si>
  <si>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</si>
  <si>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</si>
  <si>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</si>
  <si>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</si>
  <si>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</si>
  <si>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</si>
  <si>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</si>
  <si>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</si>
  <si>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</si>
  <si>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</si>
  <si>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</si>
  <si>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</si>
  <si>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</si>
  <si>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</si>
  <si>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</si>
  <si>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</si>
  <si>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</si>
  <si>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</si>
  <si>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</si>
  <si>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</si>
  <si>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</si>
  <si>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</si>
  <si>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</si>
  <si>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</si>
  <si>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</si>
  <si>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</si>
  <si>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</si>
  <si>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</si>
  <si>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</si>
  <si>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</si>
  <si>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</si>
  <si>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</si>
  <si>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</si>
  <si>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</si>
  <si>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</si>
  <si>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</si>
  <si>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</si>
  <si>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</si>
  <si>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</si>
  <si>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</si>
  <si>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</si>
  <si>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</si>
  <si>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</si>
  <si>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</si>
  <si>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</si>
  <si>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</si>
  <si>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</si>
  <si>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</si>
  <si>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</si>
  <si>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</si>
  <si>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</si>
  <si>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</si>
  <si>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</si>
  <si>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</si>
  <si>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</si>
  <si>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</si>
  <si>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</si>
  <si>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</si>
  <si>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</si>
  <si>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</si>
  <si>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</si>
  <si>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</si>
  <si>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</si>
  <si>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</si>
  <si>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</si>
  <si>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</si>
  <si>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</si>
  <si>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</si>
  <si>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</si>
  <si>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</si>
  <si>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</si>
  <si>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</si>
  <si>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</si>
  <si>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</si>
  <si>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</si>
  <si>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</si>
  <si>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</si>
  <si>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</si>
  <si>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</si>
  <si>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</si>
  <si>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</si>
  <si>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</si>
  <si>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</si>
  <si>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</si>
  <si>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</si>
  <si>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</si>
  <si>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</si>
  <si>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</si>
  <si>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</si>
  <si>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</si>
  <si>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</si>
  <si>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</si>
  <si>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</si>
  <si>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</si>
  <si>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</si>
  <si>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</si>
  <si>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</si>
  <si>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</si>
  <si>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</si>
  <si>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</si>
  <si>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</si>
  <si>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</si>
  <si>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</si>
  <si>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</si>
  <si>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</si>
  <si>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</si>
  <si>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</si>
  <si>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</si>
  <si>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</si>
  <si>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</si>
  <si>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</si>
  <si>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</si>
  <si>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</si>
  <si>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</si>
  <si>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</si>
  <si>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</si>
  <si>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</si>
  <si>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</si>
  <si>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</si>
  <si>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</si>
  <si>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</si>
  <si>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</si>
  <si>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</si>
  <si>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</si>
  <si>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</si>
  <si>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</si>
  <si>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</si>
  <si>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</si>
  <si>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</si>
  <si>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</si>
  <si>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</si>
  <si>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</si>
  <si>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</si>
  <si>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</si>
  <si>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</si>
  <si>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</si>
  <si>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</si>
  <si>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</si>
  <si>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</si>
  <si>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</si>
  <si>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</si>
  <si>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</si>
  <si>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</si>
  <si>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</si>
  <si>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</si>
  <si>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</si>
  <si>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</si>
  <si>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</si>
  <si>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</si>
  <si>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</si>
  <si>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</si>
  <si>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</si>
  <si>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</si>
  <si>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</si>
  <si>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</si>
  <si>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</si>
  <si>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</si>
  <si>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</si>
  <si>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</si>
  <si>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</si>
  <si>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</si>
  <si>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</si>
  <si>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</si>
  <si>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</si>
  <si>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</si>
  <si>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</si>
  <si>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</si>
  <si>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</si>
  <si>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</si>
  <si>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</si>
  <si>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</si>
  <si>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</si>
  <si>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</si>
  <si>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</si>
  <si>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</si>
  <si>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</si>
  <si>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</si>
  <si>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</si>
  <si>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</si>
  <si>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</si>
  <si>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</si>
  <si>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</si>
  <si>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</si>
  <si>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</si>
  <si>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</si>
  <si>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</si>
  <si>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</si>
  <si>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</si>
  <si>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</si>
  <si>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</si>
  <si>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</si>
  <si>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</si>
  <si>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</si>
  <si>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</si>
  <si>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</si>
  <si>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</si>
  <si>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</si>
  <si>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</si>
  <si>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</si>
  <si>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</si>
  <si>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</si>
  <si>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</si>
  <si>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</si>
  <si>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</si>
  <si>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</si>
  <si>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</si>
  <si>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</si>
  <si>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</si>
  <si>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</si>
  <si>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</si>
  <si>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</si>
  <si>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</si>
  <si>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</si>
  <si>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</si>
  <si>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</si>
  <si>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</si>
  <si>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</si>
  <si>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</si>
  <si>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</si>
  <si>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</si>
  <si>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</si>
  <si>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</si>
  <si>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</si>
  <si>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</si>
  <si>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</si>
  <si>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</si>
  <si>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</si>
  <si>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</si>
  <si>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</si>
  <si>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</si>
  <si>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</si>
  <si>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</si>
  <si>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</si>
  <si>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</si>
  <si>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</si>
  <si>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</si>
  <si>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</si>
  <si>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</si>
  <si>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</si>
  <si>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</si>
  <si>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</si>
  <si>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</si>
  <si>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</si>
  <si>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</si>
  <si>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</si>
  <si>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</si>
  <si>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</si>
  <si>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</si>
  <si>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</si>
  <si>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</si>
  <si>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</si>
  <si>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</si>
  <si>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</si>
  <si>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</si>
  <si>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</si>
  <si>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</si>
  <si>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</si>
  <si>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</si>
  <si>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</si>
  <si>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</si>
  <si>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</si>
  <si>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</si>
  <si>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</si>
  <si>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</si>
  <si>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</si>
  <si>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</si>
  <si>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</si>
  <si>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</si>
  <si>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</si>
  <si>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</si>
  <si>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</si>
  <si>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</si>
  <si>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</si>
  <si>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</si>
  <si>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</si>
  <si>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</si>
  <si>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</si>
  <si>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</si>
  <si>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</si>
  <si>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</si>
  <si>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</si>
  <si>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</si>
  <si>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</si>
  <si>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</si>
  <si>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</si>
  <si>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</si>
  <si>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</si>
  <si>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</si>
  <si>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</si>
  <si>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</si>
  <si>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</si>
  <si>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</si>
  <si>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</si>
  <si>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</si>
  <si>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</si>
  <si>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</si>
  <si>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</si>
  <si>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</si>
  <si>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</si>
  <si>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</si>
  <si>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</si>
  <si>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</si>
  <si>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</si>
  <si>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</si>
  <si>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</si>
  <si>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</si>
  <si>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</si>
  <si>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</si>
  <si>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</si>
  <si>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</si>
  <si>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</si>
  <si>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</si>
  <si>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</si>
  <si>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</si>
  <si>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</si>
  <si>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</si>
  <si>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</si>
  <si>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</si>
  <si>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</si>
  <si>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</si>
  <si>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</si>
  <si>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</si>
  <si>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</si>
  <si>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</si>
  <si>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</si>
  <si>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</si>
  <si>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</si>
  <si>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</si>
  <si>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</si>
  <si>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</si>
  <si>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</si>
  <si>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</si>
  <si>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</si>
  <si>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</si>
  <si>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</si>
  <si>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</si>
  <si>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</si>
  <si>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</si>
  <si>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</si>
  <si>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</si>
  <si>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</si>
  <si>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</si>
  <si>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</si>
  <si>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</si>
  <si>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</si>
  <si>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</si>
  <si>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</si>
  <si>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</si>
  <si>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</si>
  <si>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</si>
  <si>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</si>
  <si>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</si>
  <si>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</si>
  <si>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</si>
  <si>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</si>
  <si>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</si>
  <si>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</si>
  <si>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</si>
  <si>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</si>
  <si>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</si>
  <si>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</si>
  <si>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</si>
  <si>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</si>
  <si>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</si>
  <si>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</si>
  <si>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</si>
  <si>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</si>
  <si>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</si>
  <si>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</si>
  <si>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</si>
  <si>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</si>
  <si>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</si>
  <si>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</si>
  <si>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</si>
  <si>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</si>
  <si>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</si>
  <si>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</si>
  <si>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</si>
  <si>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</si>
  <si>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</si>
  <si>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</si>
  <si>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</si>
  <si>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</si>
  <si>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</si>
  <si>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</si>
  <si>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</si>
  <si>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</si>
  <si>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</si>
  <si>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</si>
  <si>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</si>
  <si>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</si>
  <si>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</si>
  <si>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</si>
  <si>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</si>
  <si>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</si>
  <si>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</si>
  <si>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</si>
  <si>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</si>
  <si>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</si>
  <si>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</si>
  <si>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</si>
  <si>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</si>
  <si>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</si>
  <si>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</si>
  <si>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</si>
  <si>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</si>
  <si>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</si>
  <si>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</si>
  <si>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</si>
  <si>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</si>
  <si>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</si>
  <si>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</si>
  <si>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</si>
  <si>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</si>
  <si>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</si>
  <si>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</si>
  <si>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</si>
  <si>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</si>
  <si>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</si>
  <si>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</si>
  <si>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</si>
  <si>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</si>
  <si>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</si>
  <si>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</si>
  <si>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</si>
  <si>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</si>
  <si>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</si>
  <si>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</si>
  <si>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</si>
  <si>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</si>
  <si>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</si>
  <si>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</si>
  <si>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</si>
  <si>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</si>
  <si>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</si>
  <si>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</si>
  <si>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</si>
  <si>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</si>
  <si>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</si>
  <si>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</si>
  <si>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</si>
  <si>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</si>
  <si>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</si>
  <si>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</si>
  <si>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</si>
  <si>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</si>
  <si>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</si>
  <si>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</si>
  <si>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</si>
  <si>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</si>
  <si>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</si>
  <si>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</si>
  <si>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</si>
  <si>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</si>
  <si>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</si>
  <si>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</si>
  <si>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</si>
  <si>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</si>
  <si>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</si>
  <si>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</si>
  <si>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</si>
  <si>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</si>
  <si>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</si>
  <si>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</si>
  <si>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</si>
  <si>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</si>
  <si>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</si>
  <si>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</si>
  <si>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</si>
  <si>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</si>
  <si>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</si>
  <si>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</si>
  <si>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</si>
  <si>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</si>
  <si>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</si>
  <si>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</si>
  <si>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</si>
  <si>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</si>
  <si>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</si>
  <si>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</si>
  <si>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</si>
  <si>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</si>
  <si>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</si>
  <si>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</si>
  <si>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</si>
  <si>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</si>
  <si>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</si>
  <si>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</si>
  <si>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</si>
  <si>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</si>
  <si>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</si>
  <si>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</si>
  <si>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</si>
  <si>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</si>
  <si>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</si>
  <si>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</si>
  <si>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</si>
  <si>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</si>
  <si>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</si>
  <si>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</si>
  <si>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</si>
  <si>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</si>
  <si>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</si>
  <si>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</si>
  <si>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</si>
  <si>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</si>
  <si>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</si>
  <si>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</si>
  <si>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</si>
  <si>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</si>
  <si>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</si>
  <si>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</si>
  <si>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</si>
  <si>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</si>
  <si>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</si>
  <si>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</si>
  <si>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</si>
  <si>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</si>
  <si>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</si>
  <si>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</si>
  <si>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</si>
  <si>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</si>
  <si>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</si>
  <si>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</si>
  <si>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</si>
  <si>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</si>
  <si>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</si>
  <si>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</si>
  <si>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</si>
  <si>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</si>
  <si>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</si>
  <si>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</si>
  <si>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</si>
  <si>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</si>
  <si>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</si>
  <si>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</si>
  <si>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</si>
  <si>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</si>
  <si>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</si>
  <si>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</si>
  <si>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</si>
  <si>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</si>
  <si>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</si>
  <si>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</si>
  <si>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</si>
  <si>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</si>
  <si>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</si>
  <si>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</si>
  <si>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</si>
  <si>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</si>
  <si>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</si>
  <si>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</si>
  <si>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</si>
  <si>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</si>
  <si>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</si>
  <si>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</si>
  <si>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</si>
  <si>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</si>
  <si>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</si>
  <si>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</si>
  <si>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</si>
  <si>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</si>
  <si>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</si>
  <si>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</si>
  <si>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</si>
  <si>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</si>
  <si>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</si>
  <si>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</si>
  <si>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</si>
  <si>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</si>
  <si>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</si>
  <si>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</si>
  <si>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</si>
  <si>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</si>
  <si>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</si>
  <si>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</si>
  <si>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</si>
  <si>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</si>
  <si>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</si>
  <si>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</si>
  <si>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</si>
  <si>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</si>
  <si>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</si>
  <si>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</si>
  <si>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</si>
  <si>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</si>
  <si>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</si>
  <si>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</si>
  <si>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</si>
  <si>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</si>
  <si>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</si>
  <si>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</si>
  <si>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</si>
  <si>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</si>
  <si>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</si>
  <si>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</si>
  <si>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</si>
  <si>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</si>
  <si>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</si>
  <si>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</si>
  <si>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</si>
  <si>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</si>
  <si>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</si>
  <si>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</si>
  <si>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</si>
  <si>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</si>
  <si>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</si>
  <si>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</si>
  <si>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</si>
  <si>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</si>
  <si>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</si>
  <si>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</si>
  <si>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</si>
  <si>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</si>
  <si>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</si>
  <si>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</si>
  <si>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</si>
  <si>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</si>
  <si>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</si>
  <si>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</si>
  <si>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</si>
  <si>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</si>
  <si>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</si>
  <si>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</si>
  <si>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</si>
  <si>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</si>
  <si>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</si>
  <si>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</si>
  <si>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</si>
  <si>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</si>
  <si>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</si>
  <si>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</si>
  <si>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</si>
  <si>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</si>
  <si>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</si>
  <si>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</si>
  <si>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</si>
  <si>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</si>
  <si>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</si>
  <si>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</si>
  <si>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</si>
  <si>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</si>
  <si>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</si>
  <si>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</si>
  <si>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</si>
  <si>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</si>
  <si>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</si>
  <si>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</si>
  <si>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</si>
  <si>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</si>
  <si>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</si>
  <si>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</si>
  <si>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</si>
  <si>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</si>
  <si>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</si>
  <si>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</si>
  <si>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</si>
  <si>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</si>
  <si>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</si>
  <si>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</si>
  <si>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</si>
  <si>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</si>
  <si>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</si>
  <si>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</si>
  <si>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</si>
  <si>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</si>
  <si>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</si>
  <si>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</si>
  <si>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</si>
  <si>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</si>
  <si>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</si>
  <si>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</si>
  <si>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</si>
  <si>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</si>
  <si>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</si>
  <si>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</si>
  <si>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</si>
  <si>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</si>
  <si>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</si>
  <si>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</si>
  <si>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</si>
  <si>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</si>
  <si>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</si>
  <si>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</si>
  <si>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</si>
  <si>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</si>
  <si>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</si>
  <si>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</si>
  <si>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</si>
  <si>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</si>
  <si>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</si>
  <si>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</si>
  <si>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</si>
  <si>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</si>
  <si>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</si>
  <si>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</si>
  <si>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</si>
  <si>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</si>
  <si>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</si>
  <si>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</si>
  <si>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</si>
  <si>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</si>
  <si>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</si>
  <si>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</si>
  <si>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</si>
  <si>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</si>
  <si>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</si>
  <si>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</si>
  <si>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</si>
  <si>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</si>
  <si>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</si>
  <si>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</si>
  <si>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</si>
  <si>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</si>
  <si>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</si>
  <si>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</si>
  <si>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</si>
  <si>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</si>
  <si>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</si>
  <si>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</si>
  <si>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</si>
  <si>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</si>
  <si>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</si>
  <si>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</si>
  <si>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</si>
  <si>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</si>
  <si>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</si>
  <si>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</si>
  <si>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</si>
  <si>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</si>
  <si>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</si>
  <si>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</si>
  <si>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</si>
  <si>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</si>
  <si>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</si>
  <si>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</si>
  <si>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</si>
  <si>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</si>
  <si>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</si>
  <si>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</si>
  <si>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</si>
  <si>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</si>
  <si>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</si>
  <si>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</si>
  <si>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</si>
  <si>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</si>
  <si>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</si>
  <si>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</si>
  <si>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</si>
  <si>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</si>
  <si>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</si>
  <si>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</si>
  <si>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</si>
  <si>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</si>
  <si>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</si>
  <si>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</si>
  <si>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</si>
  <si>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</si>
  <si>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</si>
  <si>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</si>
  <si>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</si>
  <si>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</si>
  <si>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</si>
  <si>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</si>
  <si>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</si>
  <si>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</si>
  <si>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</si>
  <si>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</si>
  <si>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</si>
  <si>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</si>
  <si>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</si>
  <si>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</si>
  <si>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</si>
  <si>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</si>
  <si>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</si>
  <si>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</si>
  <si>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</si>
  <si>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</si>
  <si>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</si>
  <si>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</si>
  <si>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</si>
  <si>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</si>
  <si>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</si>
  <si>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</si>
  <si>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</si>
  <si>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</si>
  <si>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</si>
  <si>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</si>
  <si>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</si>
  <si>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</si>
  <si>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</si>
  <si>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</si>
  <si>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</si>
  <si>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</si>
  <si>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</si>
  <si>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</si>
  <si>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</si>
  <si>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</si>
  <si>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</si>
  <si>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</si>
  <si>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</si>
  <si>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</si>
  <si>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</si>
  <si>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</si>
  <si>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</si>
  <si>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</si>
  <si>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</si>
  <si>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</si>
  <si>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</si>
  <si>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</si>
  <si>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</si>
  <si>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</si>
  <si>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</si>
  <si>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</si>
  <si>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</si>
  <si>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</si>
  <si>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</si>
  <si>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</si>
  <si>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</si>
  <si>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</si>
  <si>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</si>
  <si>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</si>
  <si>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</si>
  <si>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</si>
  <si>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</si>
  <si>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</si>
  <si>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</si>
  <si>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</si>
  <si>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</si>
  <si>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</si>
  <si>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</si>
  <si>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</si>
  <si>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</si>
  <si>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</si>
  <si>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</si>
  <si>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</si>
  <si>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</si>
  <si>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</si>
  <si>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</si>
  <si>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</si>
  <si>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</si>
  <si>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</si>
  <si>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</si>
  <si>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</si>
  <si>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</si>
  <si>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</si>
  <si>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</si>
  <si>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</si>
  <si>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</si>
  <si>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</si>
  <si>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</si>
  <si>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</si>
  <si>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</si>
  <si>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</si>
  <si>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</si>
  <si>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</si>
  <si>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</si>
  <si>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</si>
  <si>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</si>
  <si>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</si>
  <si>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</si>
  <si>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</si>
  <si>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</si>
  <si>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</si>
  <si>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</si>
  <si>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</si>
  <si>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</si>
  <si>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</si>
  <si>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</si>
  <si>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</si>
  <si>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</si>
  <si>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</si>
  <si>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</si>
  <si>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</si>
  <si>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</si>
  <si>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</si>
  <si>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</si>
  <si>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</si>
  <si>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</si>
  <si>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</si>
  <si>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</si>
  <si>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</si>
  <si>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</si>
  <si>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</si>
  <si>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</si>
  <si>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</si>
  <si>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</si>
  <si>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</si>
  <si>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</si>
  <si>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</si>
  <si>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</si>
  <si>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</si>
  <si>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</si>
  <si>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</si>
  <si>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</si>
  <si>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</si>
  <si>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</si>
  <si>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</si>
  <si>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</si>
  <si>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</si>
  <si>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</si>
  <si>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</si>
  <si>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</si>
  <si>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</si>
  <si>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</si>
  <si>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</si>
  <si>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</si>
  <si>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</si>
  <si>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</si>
  <si>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</si>
  <si>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</si>
  <si>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</si>
  <si>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</si>
  <si>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</si>
  <si>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</si>
  <si>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</si>
  <si>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</si>
  <si>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</si>
  <si>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</si>
  <si>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</si>
  <si>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</si>
  <si>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</si>
  <si>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</si>
  <si>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</si>
  <si>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</si>
  <si>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</si>
  <si>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</si>
  <si>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</si>
  <si>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</si>
  <si>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</si>
  <si>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</si>
  <si>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</si>
  <si>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</si>
  <si>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</si>
  <si>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</si>
  <si>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</si>
  <si>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</si>
  <si>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</si>
  <si>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</si>
  <si>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</si>
  <si>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</si>
  <si>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</si>
  <si>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</si>
  <si>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</si>
  <si>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</si>
  <si>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</si>
  <si>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</si>
  <si>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</si>
  <si>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</si>
  <si>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</si>
  <si>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</si>
  <si>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</si>
  <si>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</si>
  <si>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</si>
  <si>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</si>
  <si>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</si>
  <si>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</si>
  <si>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</si>
  <si>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</si>
  <si>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</si>
  <si>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</si>
  <si>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</si>
  <si>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</si>
  <si>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</si>
  <si>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</si>
  <si>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</si>
  <si>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</si>
  <si>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</si>
  <si>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</si>
  <si>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</si>
  <si>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</si>
  <si>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</si>
  <si>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</si>
  <si>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</si>
  <si>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</si>
  <si>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</si>
  <si>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</si>
  <si>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</si>
  <si>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</si>
  <si>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</si>
  <si>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</si>
  <si>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</si>
  <si>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</si>
  <si>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</si>
  <si>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</si>
  <si>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</si>
  <si>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</si>
  <si>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</si>
  <si>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</si>
  <si>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</si>
  <si>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</si>
  <si>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</si>
  <si>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</si>
  <si>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</si>
  <si>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</si>
  <si>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</si>
  <si>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</si>
  <si>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</si>
  <si>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</si>
  <si>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</si>
  <si>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</si>
  <si>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</si>
  <si>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</si>
  <si>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</si>
  <si>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</si>
  <si>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</si>
  <si>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</si>
  <si>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</si>
  <si>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</si>
  <si>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</si>
  <si>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</si>
  <si>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</si>
  <si>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</si>
  <si>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</si>
  <si>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</si>
  <si>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</si>
  <si>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</si>
  <si>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</si>
  <si>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</si>
  <si>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</si>
  <si>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</si>
  <si>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</si>
  <si>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</si>
  <si>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</si>
  <si>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</si>
  <si>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</si>
  <si>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</si>
  <si>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</si>
  <si>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</si>
  <si>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</si>
  <si>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</si>
  <si>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</si>
  <si>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</si>
  <si>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</si>
  <si>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</si>
  <si>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</si>
  <si>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</si>
  <si>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</si>
  <si>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</si>
  <si>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</si>
  <si>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</si>
  <si>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</si>
  <si>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</si>
  <si>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</si>
  <si>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</si>
  <si>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</si>
  <si>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</si>
  <si>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</si>
  <si>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</si>
  <si>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</si>
  <si>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</si>
  <si>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</si>
  <si>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</si>
  <si>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</si>
  <si>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</si>
  <si>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</si>
  <si>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</si>
  <si>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</si>
  <si>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</si>
  <si>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</si>
  <si>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</si>
  <si>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</si>
  <si>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</si>
  <si>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</si>
  <si>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</si>
  <si>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</si>
  <si>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</si>
  <si>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</si>
  <si>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</si>
  <si>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</si>
  <si>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</si>
  <si>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</si>
  <si>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</si>
  <si>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</si>
  <si>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</si>
  <si>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</si>
  <si>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</si>
  <si>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</si>
  <si>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</si>
  <si>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</si>
  <si>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</si>
  <si>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</si>
  <si>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</si>
  <si>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</si>
  <si>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</si>
  <si>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</si>
  <si>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</si>
  <si>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</si>
  <si>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</si>
  <si>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</si>
  <si>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</si>
  <si>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</si>
  <si>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</si>
  <si>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</si>
  <si>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</si>
  <si>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</si>
  <si>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</si>
  <si>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</si>
  <si>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</si>
  <si>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</si>
  <si>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</si>
  <si>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</si>
  <si>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</si>
  <si>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</si>
  <si>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</si>
  <si>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</si>
  <si>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</si>
  <si>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</si>
  <si>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</si>
  <si>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</si>
  <si>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</si>
  <si>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</si>
  <si>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</si>
  <si>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</si>
  <si>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</si>
  <si>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</si>
  <si>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</si>
  <si>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</si>
  <si>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</si>
  <si>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</si>
  <si>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</si>
  <si>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</si>
  <si>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</si>
  <si>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</si>
  <si>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</si>
  <si>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</si>
  <si>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</si>
  <si>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</si>
  <si>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</si>
  <si>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</si>
  <si>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</si>
  <si>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</si>
  <si>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</si>
  <si>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</si>
  <si>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</si>
  <si>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</si>
  <si>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</si>
  <si>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</si>
  <si>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</si>
  <si>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</si>
  <si>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</si>
  <si>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</si>
  <si>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</si>
  <si>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</si>
  <si>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</si>
  <si>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</si>
  <si>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</si>
  <si>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</si>
  <si>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</si>
  <si>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</si>
  <si>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</si>
  <si>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</si>
  <si>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</si>
  <si>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</si>
  <si>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</si>
  <si>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</si>
  <si>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</si>
  <si>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</si>
  <si>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</si>
  <si>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</si>
  <si>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</si>
  <si>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</si>
  <si>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</si>
  <si>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</si>
  <si>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</si>
  <si>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</si>
  <si>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</si>
  <si>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</si>
  <si>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</si>
  <si>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</si>
  <si>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</si>
  <si>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</si>
  <si>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</si>
  <si>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</si>
  <si>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</si>
  <si>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</si>
  <si>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</si>
  <si>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</si>
  <si>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</si>
  <si>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</si>
  <si>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</si>
  <si>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</si>
  <si>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</si>
  <si>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</si>
  <si>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</si>
  <si>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</si>
  <si>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</si>
  <si>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</si>
  <si>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</si>
  <si>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</si>
  <si>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</si>
  <si>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</si>
  <si>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</si>
  <si>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</si>
  <si>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</si>
  <si>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</si>
  <si>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</si>
  <si>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</si>
  <si>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</si>
  <si>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</si>
  <si>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</si>
  <si>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</si>
  <si>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</si>
  <si>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</si>
  <si>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</si>
  <si>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</si>
  <si>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</si>
  <si>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</si>
  <si>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</si>
  <si>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</si>
  <si>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</si>
  <si>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</si>
  <si>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</si>
  <si>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</si>
  <si>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</si>
  <si>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</si>
  <si>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30 Min</t>
  </si>
  <si>
    <t>PCM-20251114-00001138</t>
  </si>
  <si>
    <t>ETA 65 mins</t>
  </si>
  <si>
    <t>ETA 100 mins</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</si>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</sst>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312.8501721064822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4.2567939817672595E-2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45975.798598032408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45975.798598032408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45975.798598032408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45975.798598032408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45975.798598032408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45975.798598032408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45975.798598032408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45975.798598032408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45975.798598032408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45975.798598032408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45975.798598032408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45975.798598032408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45975.798598032408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45975.798598032408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45975.798598032408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45975.798598032408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45975.798598032408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45975.798598032408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45975.798598032408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45975.798598032408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45975.798598032408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45975.798598032408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45975.798598032408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45975.798598032408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45975.798598032408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45975.798598032408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45975.798598032408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45975.798598032408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45975.798598032408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45975.798598032408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45975.798598032408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45975.798598032408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45975.798598032408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45975.798598032408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45975.798598032408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45975.798598032408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45975.798598032408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45975.798598032408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45975.798598032408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45975.798598032408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45975.798598032408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45975.798598032408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45975.798598032408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45975.798598032408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45975.798598032408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45975.798598032408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45975.798598032408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45975.798598032408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45975.798598032408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45975.798598032408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45975.798598032408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45975.798598032408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45975.798598032408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45975.798598032408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45975.798598032408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45975.798598032408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45975.798598032408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45975.798598032408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45975.798598032408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45975.798598032408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45975.798598032408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45975.798598032408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45975.798598032408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45975.798598032408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45975.798598032408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45975.798598032408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45975.798598032408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45975.798598032408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45975.798598032408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45975.798598032408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45975.798598032408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45975.798598032408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45975.798598032408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45975.798598032408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45975.798598032408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45975.798598032408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45975.798598032408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45975.798598032408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45975.798598032408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45975.798598032408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45975.798598032408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45975.798598032408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45975.798598032408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45975.798598032408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45975.798598032408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45975.798598032408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45975.798598032408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45975.798598032408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45975.798598032408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45975.798598032408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45975.798598032408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45975.798598032408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45975.798598032408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45975.798598032408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AD922A44-85EA-4317-B32D-9F6D2897BAEE}"/>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150.79876006944687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1.1923133101881831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45975.798598032408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45975.798598032408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45975.798598032408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45975.798598032408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45975.798598032408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45975.798598032408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45975.798598032408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45975.798598032408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45975.798598032408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45975.798598032408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45975.798598032408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45975.798598032408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45975.798598032408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45975.798598032408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45975.798598032408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45975.798598032408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45975.798598032408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45975.798598032408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45975.798598032408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45975.798598032408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45975.798598032408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45975.798598032408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45975.798598032408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45975.798598032408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45975.798598032408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45975.798598032408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45975.798598032408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45975.798598032408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45975.798598032408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45975.798598032408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45975.798598032408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45975.798598032408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45975.798598032408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45975.798598032408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45975.798598032408</v>
      </c>
      <c r="H2" s="22">
        <v>45975.643136574072</v>
      </c>
      <c r="I2" s="19" t="str">
        <f>IFERROR(VLOOKUP(D2,DB!A:F,6,0),"")</f>
        <v>SCECO</v>
      </c>
      <c r="J2" s="18" t="str">
        <f>IFERROR(VLOOKUP(D2,DB!A:G,7,0),"")</f>
        <v>Dead</v>
      </c>
      <c r="K2" s="45" t="s">
        <v>39110</v>
      </c>
      <c r="L2" s="23" t="str">
        <f>IFERROR(VLOOKUP(D2,DB!A:I,9,0),"")</f>
        <v>Latis</v>
      </c>
    </row>
    <row r="3" spans="1:13" ht="15" customHeight="1">
      <c r="A3" s="19" t="s">
        <v>39109</v>
      </c>
      <c r="B3" s="61" t="str">
        <f>IFERROR(VLOOKUP(D3,DB!A:K,11,0),"")</f>
        <v>R3</v>
      </c>
      <c r="C3" s="18">
        <v>4</v>
      </c>
      <c r="D3" s="18" t="s">
        <v>12900</v>
      </c>
      <c r="E3" s="18"/>
      <c r="F3" s="20"/>
      <c r="G3" s="21">
        <f t="shared" ca="1" si="0"/>
        <v>45975.798598032408</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45975.798598032408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45975.798598032408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45975.798598032408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45975.798598032408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45975.798598032408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45975.798598032408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45975.798598032408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45975.798598032408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45975.798598032408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45975.798598032408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45975.798598032408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45975.798598032408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45975.798598032408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45975.798598032408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45975.798598032408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45975.798598032408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45975.798598032408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45975.798598032408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45975.798598032408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45975.798598032408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45975.798598032408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45975.798598032408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45975.798598032408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45975.798598032408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45975.798598032408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45975.798598032408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45975.798598032408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45975.798598032408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45975.798598032408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45975.798598032408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45975.798598032408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45975.798598032408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45975.798598032408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45975.798598032408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45975.798598032408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45975.798598032408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45975.798598032408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45975.798598032408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45975.798598032408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45975.798598032408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45975.798598032408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45975.798598032408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45975.798598032408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45975.798598032408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45975.798598032408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45975.798598032408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45975.798598032408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45975.798598032408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45975.798598032408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45975.798598032408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45975.798598032408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45975.798598032408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45975.798598032408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45975.798598032408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45975.798598032408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45975.798598032408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45975.798598032408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45975.798598032408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45975.798598032408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45975.798598032408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45975.798598032408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45975.798598032408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45975.798598032408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45975.798598032408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45975.798598032408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45975.798598032408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45975.798598032408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45975.798598032408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45975.798598032408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45975.798598032408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45975.798598032408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45975.798598032408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45975.798598032408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45975.798598032408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45975.798598032408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45975.798598032408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45975.798598032408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45975.798598032408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45975.798598032408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45975.798598032408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45975.798598032408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45975.798598032408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45975.798598032408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45975.798598032408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45975.798598032408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45975.798598032408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45975.798598032408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45975.798598032408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45975.798598032408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45975.798598032408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45975.798598032408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45975.798598032408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45975.798598032408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45975.798598032408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45975.798598032408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45975.798598032408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45975.798598032408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45975.798598032408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45975.798598032408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45975.798598032408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45975.798598032408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45975.798598032408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45975.798598032408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45975.798598032408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45975.798598032408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45975.798598032408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45975.798598032408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45975.798598032408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45975.798598032408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45975.798598032408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45975.798598032408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45975.798598032408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45975.798598032408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45975.798598032408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45975.798598032408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45975.798598032408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45975.798598032408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45975.798598032408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45975.798598032408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45975.798598032408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45975.798598032408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45975.798598032408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45975.798598032408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45975.798598032408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45975.798598032408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45975.798598032408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45975.798598032408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45975.798598032408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45975.798598032408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45975.798598032408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45975.798598032408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45975.798598032408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45975.798598032408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45975.798598032408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45975.798598032408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45975.798598032408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45975.798598032408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45975.798598032408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45975.798598032408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45975.798598032408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45975.798598032408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45975.798598032408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45975.798598032408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45975.798598032408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45975.798598032408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45975.798598032408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45975.798598032408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45975.798598032408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45975.798598032408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45975.798598032408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45975.798598032408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45975.798598032408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45975.798598032408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45975.798598032408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45975.798598032408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45975.798598032408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45975.798598032408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45975.798598032408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45975.798598032408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45975.798598032408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45975.798598032408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45975.798598032408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45975.798598032408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45975.798598032408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45975.798598032408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45975.798598032408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45975.798598032408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45975.798598032408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45975.798598032408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45975.798598032408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45975.798598032408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45975.798598032408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45975.798598032408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45975.798598032408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45975.798598032408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45975.798598032408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45975.798598032408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45975.798598032408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45975.798598032408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45975.798598032408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45975.798598032408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45975.798598032408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45975.798598032408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45975.798598032408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45975.798598032408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45975.798598032408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45975.798598032408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45975.798598032408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45975.798598032408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45975.798598032408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45975.798598032408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45975.798598032408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45975.798598032408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45975.798598032408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45975.798598032408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45975.798598032408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45975.798598032408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45975.798598032408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45975.798598032408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45975.798598032408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45975.798598032408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45975.798598032408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45975.798598032408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45975.798598032408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45975.798598032408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45975.798598032408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45975.798598032408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45975.798598032408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45975.798598032408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45975.798598032408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45975.798598032408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45975.798598032408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45975.798598032408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45975.798598032408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45975.798598032408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45975.798598032408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45975.798598032408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45975.798598032408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45975.798598032408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45975.798598032408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45975.798598032408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45975.798598032408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45975.798598032408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45975.798598032408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45975.798598032408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45975.798598032408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45975.798598032408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45975.798598032408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45975.798598032408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45975.798598032408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45975.798598032408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45975.798598032408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45975.798598032408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45975.798598032408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45975.798598032408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45975.798598032408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45975.798598032408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45975.798598032408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45975.798598032408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45975.798598032408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45975.798598032408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45975.798598032408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45975.798598032408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45975.798598032408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45975.798598032408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45975.798598032408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45975.798598032408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45975.798598032408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45975.798598032408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45975.798598032408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45975.798598032408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45975.798598032408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45975.798598032408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45975.798598032408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45975.798598032408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45975.798598032408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45975.798598032408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45975.798598032408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45975.798598032408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45975.798598032408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45975.798598032408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45975.798598032408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45975.798598032408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45975.798598032408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45975.798598032408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45975.798598032408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45975.798598032408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45975.798598032408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45975.798598032408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45975.798598032408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45975.798598032408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45975.798598032408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45975.798598032408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45975.798598032408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45975.798598032408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45975.798598032408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45975.798598032408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45975.798598032408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45975.798598032408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45975.798598032408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45975.798598032408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45975.798598032408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45975.798598032408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45975.798598032408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45975.798598032408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45975.798598032408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45975.798598032408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45975.798598032408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45975.798598032408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45975.798598032408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45975.798598032408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45975.798598032408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45975.798598032408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45975.798598032408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45975.798598032408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45975.798598032408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45975.798598032408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45975.798598032408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45975.798598032408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45975.798598032408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45975.798598032408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45975.798598032408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45975.798598032408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45975.798598032408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45975.798598032408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45975.798598032408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45975.798598032408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45975.798598032408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45975.798598032408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45975.798598032408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45975.798598032408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45975.798598032408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45975.798598032408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45975.798598032408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45975.798598032408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45975.798598032408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45975.798598032408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45975.798598032408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45975.798598032408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45975.798598032408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45975.798598032408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45975.798598032408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45975.798598032408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45975.798598032408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45975.798598032408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45975.798598032408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45975.798598032408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45975.798598032408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45975.798598032408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45975.798598032408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45975.798598032408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45975.798598032408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45975.798598032408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45975.798598032408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45975.798598032408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45975.798598032408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45975.798598032408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45975.798598032408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45975.798598032408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45975.798598032408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45975.798598032408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45975.798598032408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45975.798598032408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45975.798598032408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45975.798598032408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45975.798598032408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45975.798598032408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45975.798598032408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45975.798598032408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45975.798598032408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45975.798598032408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45975.798598032408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45975.798598032408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45975.798598032408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45975.798598032408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45975.798598032408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45975.798598032408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45975.798598032408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45975.798598032408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45975.798598032408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45975.798598032408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45975.798598032408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45975.798598032408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45975.798598032408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45975.798598032408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45975.798598032408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45975.798598032408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45975.798598032408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45975.798598032408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45975.798598032408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45975.798598032408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45975.798598032408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45975.798598032408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45975.798598032408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45975.798598032408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45975.798598032408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45975.798598032408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45975.798598032408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45975.798598032408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45975.798598032408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45975.798598032408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45975.798598032408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45975.798598032408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45975.798598032408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45975.798598032408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45975.798598032408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45975.798598032408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45975.798598032408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45975.798598032408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45975.798598032408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45975.798598032408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45975.798598032408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45975.798598032408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45975.798598032408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45975.798598032408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45975.798598032408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45975.798598032408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45975.798598032408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45975.798598032408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45975.798598032408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45975.798598032408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45975.798598032408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45975.798598032408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45975.798598032408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45975.798598032408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45975.798598032408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45975.798598032408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45975.798598032408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45975.798598032408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45975.798598032408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45975.798598032408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45975.798598032408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45975.798598032408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45975.798598032408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45975.798598032408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45975.798598032408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45975.798598032408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45975.798598032408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45975.798598032408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45975.798598032408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45975.798598032408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45975.798598032408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45975.798598032408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45975.798598032408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45975.798598032408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45975.798598032408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45975.798598032408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45975.798598032408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45975.798598032408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45975.798598032408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45975.798598032408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45975.798598032408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45975.798598032408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45975.798598032408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45975.798598032408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45975.798598032408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45975.798598032408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45975.798598032408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45975.798598032408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45975.798598032408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45975.798598032408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45975.798598032408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45975.798598032408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45975.798598032408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45975.798598032408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45975.798598032408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45975.798598032408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45975.798598032408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45975.798598032408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45975.798598032408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45975.798598032408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45975.798598032408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45975.798598032408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45975.798598032408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45975.798598032408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45975.798598032408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45975.798598032408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45975.798598032408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45975.798598032408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45975.798598032408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45975.798598032408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45975.798598032408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45975.798598032408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45975.798598032408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45975.798598032408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45975.798598032408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45975.798598032408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45975.798598032408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45975.798598032408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45975.798598032408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45975.798598032408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45975.798598032408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45975.798598032408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45975.798598032408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45975.798598032408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45975.798598032408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45975.798598032408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45975.798598032408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45975.798598032408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45975.798598032408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45975.798598032408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45975.798598032408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45975.798598032408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45975.798598032408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45975.798598032408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45975.798598032408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45975.798598032408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45975.798598032408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45975.798598032408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45975.798598032408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45975.798598032408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45975.798598032408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45975.798598032408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45975.798598032408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45975.798598032408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45975.798598032408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45975.798598032408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45975.798598032408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45975.798598032408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45975.798598032408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45975.798598032408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45975.798598032408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45975.798598032408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45975.798598032408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45975.798598032408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45975.798598032408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45975.798598032408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45975.798598032408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45975.798598032408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45975.798598032408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45975.798598032408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45975.798598032408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45975.798598032408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45975.798598032408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45975.798598032408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45975.798598032408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45975.798598032408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45975.798598032408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45975.798598032408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45975.798598032408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45975.798598032408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45975.798598032408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45975.798598032408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45975.798598032408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45975.798598032408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45975.798598032408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45975.798598032408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45975.798598032408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45975.798598032408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45975.798598032408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45975.798598032408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45975.798598032408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45975.798598032408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45975.798598032408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45975.798598032408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45975.798598032408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45975.798598032408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45975.798598032408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45975.798598032408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45975.798598032408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45975.798598032408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45975.798598032408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45975.798598032408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45975.798598032408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45975.798598032408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45975.798598032408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45975.798598032408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45975.798598032408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45975.798598032408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45975.798598032408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45975.798598032408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45975.798598032408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45975.798598032408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45975.798598032408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45975.798598032408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45975.798598032408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45975.798598032408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45975.798598032408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45975.798598032408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45975.798598032408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45975.798598032408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45975.798598032408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45975.798598032408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45975.798598032408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45975.798598032408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45975.798598032408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45975.798598032408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45975.798598032408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45975.798598032408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45975.798598032408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45975.798598032408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45975.798598032408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45975.798598032408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45975.798598032408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45975.798598032408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45975.798598032408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45975.798598032408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45975.798598032408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45975.798598032408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45975.798598032408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45975.798598032408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45975.798598032408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45975.798598032408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45975.798598032408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45975.798598032408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45975.798598032408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45975.798598032408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45975.798598032408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45975.798598032408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45975.798598032408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45975.798598032408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45975.798598032408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45975.798598032408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45975.798598032408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45975.798598032408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45975.798598032408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45975.798598032408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45975.798598032408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45975.798598032408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45975.798598032408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45975.798598032408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45975.798598032408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45975.798598032408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45975.798598032408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45975.798598032408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45975.798598032408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45975.798598032408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45975.798598032408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45975.798598032408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45975.798598032408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45975.798598032408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45975.798598032408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45975.798598032408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45975.798598032408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45975.798598032408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45975.798598032408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45975.798598032408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45975.798598032408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45975.798598032408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45975.798598032408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45975.798598032408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45975.798598032408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45975.798598032408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45975.798598032408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45975.798598032408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45975.798598032408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45975.798598032408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45975.798598032408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45975.798598032408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45975.798598032408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45975.798598032408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45975.798598032408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45975.798598032408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45975.798598032408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45975.798598032408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45975.798598032408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45975.798598032408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45975.798598032408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45975.798598032408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45975.798598032408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45975.798598032408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45975.798598032408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45975.798598032408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45975.798598032408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45975.798598032408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45975.798598032408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45975.798598032408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45975.798598032408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45975.798598032408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45975.798598032408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45975.798598032408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45975.798598032408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45975.798598032408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45975.798598032408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45975.798598032408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45975.798598032408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45975.798598032408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45975.798598032408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45975.798598032408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45975.798598032408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45975.798598032408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45975.798598032408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45975.798598032408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45975.798598032408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45975.798598032408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45975.798598032408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45975.798598032408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45975.798598032408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45975.798598032408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45975.798598032408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45975.798598032408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45975.798598032408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45975.798598032408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45975.798598032408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45975.798598032408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45975.798598032408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45975.798598032408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45975.798598032408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45975.798598032408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45975.798598032408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45975.798598032408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45975.798598032408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45975.798598032408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45975.798598032408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45975.798598032408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45975.798598032408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45975.798598032408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45975.798598032408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45975.798598032408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45975.798598032408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45975.798598032408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45975.798598032408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45975.798598032408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45975.798598032408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45975.798598032408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45975.798598032408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45975.798598032408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45975.798598032408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45975.798598032408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45975.798598032408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45975.798598032408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45975.798598032408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45975.798598032408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45975.798598032408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45975.798598032408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45975.798598032408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45975.798598032408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45975.798598032408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45975.798598032408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45975.798598032408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45975.798598032408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45975.798598032408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45975.798598032408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45975.798598032408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45975.798598032408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45975.798598032408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45975.798598032408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45975.798598032408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45975.798598032408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45975.798598032408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45975.798598032408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45975.798598032408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45975.798598032408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45975.798598032408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45975.798598032408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45975.798598032408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45975.798598032408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45975.798598032408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45975.798598032408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45975.798598032408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45975.798598032408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45975.798598032408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45975.798598032408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45975.798598032408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45975.798598032408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45975.798598032408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45975.798598032408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45975.798598032408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45975.798598032408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45975.798598032408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45975.798598032408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45975.798598032408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45975.798598032408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45975.798598032408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45975.798598032408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45975.798598032408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45975.798598032408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45975.798598032408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45975.798598032408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45975.798598032408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45975.798598032408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45975.798598032408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45975.798598032408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45975.798598032408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45975.798598032408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45975.798598032408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45975.798598032408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45975.798598032408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45975.798598032408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45975.798598032408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45975.798598032408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45975.798598032408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45975.798598032408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45975.798598032408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45975.798598032408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45975.798598032408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45975.798598032408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45975.798598032408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45975.798598032408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45975.798598032408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45975.798598032408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45975.798598032408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45975.798598032408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45975.798598032408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45975.798598032408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45975.798598032408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45975.798598032408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45975.798598032408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45975.798598032408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45975.798598032408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45975.798598032408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45975.798598032408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45975.798598032408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45975.798598032408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45975.798598032408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45975.798598032408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45975.798598032408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45975.798598032408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45975.798598032408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45975.798598032408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45975.798598032408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45975.798598032408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45975.798598032408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45975.798598032408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45975.798598032408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45975.798598032408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45975.798598032408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45975.798598032408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45975.798598032408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45975.798598032408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45975.798598032408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45975.798598032408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45975.798598032408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45975.798598032408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45975.798598032408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45975.798598032408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45975.798598032408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45975.798598032408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45975.798598032408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45975.798598032408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45975.798598032408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45975.798598032408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45975.798598032408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45975.798598032408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45975.798598032408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45975.798598032408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45975.798598032408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45975.798598032408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45975.798598032408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45975.798598032408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45975.798598032408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45975.798598032408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45975.798598032408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45975.798598032408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45975.798598032408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45975.798598032408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45975.798598032408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45975.798598032408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45975.798598032408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45975.798598032408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45975.798598032408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45975.798598032408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45975.798598032408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45975.798598032408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45975.798598032408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45975.798598032408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45975.798598032408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45975.798598032408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45975.798598032408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45975.798598032408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45975.798598032408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45975.798598032408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45975.798598032408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45975.798598032408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45975.798598032408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45975.798598032408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45975.798598032408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45975.798598032408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45975.798598032408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45975.798598032408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45975.798598032408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45975.798598032408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45975.798598032408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45975.798598032408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45975.798598032408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45975.798598032408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45975.798598032408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45975.798598032408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45975.798598032408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45975.798598032408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45975.798598032408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45975.798598032408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45975.798598032408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45975.798598032408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45975.798598032408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45975.798598032408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45975.798598032408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45975.798598032408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45975.798598032408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45975.798598032408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45975.798598032408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45975.798598032408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45975.798598032408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45975.798598032408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45975.798598032408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45975.798598032408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45975.798598032408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45975.798598032408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45975.798598032408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45975.798598032408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45975.798598032408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45975.798598032408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45975.798598032408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45975.798598032408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45975.798598032408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45975.798598032408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45975.798598032408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45975.798598032408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45975.798598032408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45975.798598032408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45975.798598032408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45975.798598032408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45975.798598032408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45975.798598032408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45975.798598032408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45975.798598032408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45975.798598032408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45975.798598032408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45975.798598032408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45975.798598032408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45975.798598032408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45975.798598032408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45975.798598032408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45975.798598032408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45975.798598032408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45975.798598032408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45975.798598032408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45975.798598032408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45975.798598032408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45975.798598032408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45975.798598032408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45975.798598032408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45975.798598032408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45975.798598032408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45975.798598032408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45975.798598032408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45975.798598032408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45975.798598032408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45975.798598032408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45975.798598032408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45975.798598032408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45975.798598032408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45975.798598032408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45975.798598032408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45975.798598032408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45975.798598032408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45975.798598032408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45975.798598032408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45975.798598032408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45975.798598032408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45975.798598032408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45975.798598032408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45975.798598032408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45975.798598032408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45975.798598032408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45975.798598032408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45975.798598032408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45975.798598032408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45975.798598032408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45975.798598032408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45975.798598032408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45975.798598032408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45975.798598032408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45975.798598032408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45975.798598032408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45975.798598032408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45975.798598032408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45975.798598032408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45975.798598032408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45975.798598032408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45975.798598032408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45975.798598032408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45975.798598032408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45975.798598032408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45975.798598032408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45975.798598032408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45975.798598032408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45975.798598032408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45975.798598032408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45975.798598032408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45975.798598032408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45975.798598032408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45975.798598032408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45975.798598032408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45975.798598032408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45975.798598032408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45975.798598032408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45975.798598032408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45975.798598032408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45975.798598032408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45975.798598032408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45975.798598032408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45975.798598032408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45975.798598032408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45975.798598032408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45975.798598032408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45975.798598032408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45975.798598032408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45975.798598032408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45975.798598032408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45975.798598032408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45975.798598032408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45975.798598032408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45975.798598032408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45975.798598032408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45975.798598032408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45975.798598032408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45975.798598032408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45975.798598032408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45975.798598032408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45975.798598032408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45975.798598032408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45975.798598032408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45975.798598032408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45975.798598032408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45975.798598032408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45975.798598032408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45975.798598032408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45975.798598032408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45975.798598032408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45975.798598032408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45975.798598032408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45975.798598032408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45975.798598032408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45975.798598032408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45975.798598032408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45975.798598032408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45975.798598032408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45975.798598032408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45975.798598032408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45975.798598032408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45975.798598032408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45975.798598032408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45975.798598032408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45975.798598032408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45975.798598032408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45975.798598032408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45975.798598032408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45975.798598032408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45975.798598032408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45975.798598032408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45975.798598032408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45975.798598032408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45975.798598032408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45975.798598032408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45975.798598032408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45975.798598032408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45975.798598032408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45975.798598032408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45975.798598032408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45975.798598032408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45975.798598032408</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272.31788043981214</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45975.798598032408</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4.3389699072577059E-2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45975.798598032408</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45975.798598032408</v>
      </c>
      <c r="H6" s="96">
        <v>45975.766296296293</v>
      </c>
      <c r="I6" s="135" t="str">
        <f>IFERROR(VLOOKUP(D6,DB!A:F,6,0),"")</f>
        <v>SCECO</v>
      </c>
      <c r="J6" s="135" t="str">
        <f>IFERROR(VLOOKUP(D6,DB!A:G,7,0),"")</f>
        <v>Vandalized</v>
      </c>
      <c r="K6" s="98" t="s">
        <v>39118</v>
      </c>
      <c r="L6" s="92" t="str">
        <f>IFERROR(VLOOKUP(D6,DB!A:I,9,0),"")</f>
        <v>Latis</v>
      </c>
    </row>
    <row r="7" spans="1:16" ht="15" customHeight="1">
      <c r="A7" s="135"/>
      <c r="B7" s="135" t="str">
        <f>IFERROR(VLOOKUP(D7,DB!A:K,11,0),"")</f>
        <v/>
      </c>
      <c r="C7" s="94"/>
      <c r="D7" s="92"/>
      <c r="E7" s="95"/>
      <c r="F7" s="96"/>
      <c r="G7" s="97">
        <f ca="1">IFERROR(NOW()-F7,"")</f>
        <v>45975.798598032408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45975.798598032408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45975.798598032408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45975.798598032408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45975.798598032408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45975.798598032408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45975.798598032408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45975.798598032408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45975.798598032408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45975.798598032408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45975.798598032408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45975.798598032408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45975.798598032408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45975.798598032408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45975.798598032408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45975.798598032408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45975.798598032408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45975.798598032408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45975.798598032408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45975.798598032408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45975.798598032408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45975.798598032408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45975.798598032408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45975.798598032408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45975.798598032408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45975.798598032408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45975.798598032408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45975.798598032408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45975.798598032408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45975.798598032408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45975.798598032408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45975.798598032408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45975.798598032408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45975.798598032408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45975.798598032408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45975.798598032408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45975.798598032408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45975.798598032408</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83.966537847220025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49.609720717591699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27.137486921295931</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33090</v>
      </c>
      <c r="E6" s="124" t="s">
        <v>39021</v>
      </c>
      <c r="F6" s="124"/>
      <c r="G6" s="126">
        <f t="shared" ref="G6:G57" ca="1" si="2">IFERROR(NOW()-F6,"")</f>
        <v>45975.798598032408</v>
      </c>
      <c r="H6" s="125">
        <v>45975.770520833335</v>
      </c>
      <c r="I6" s="124" t="str">
        <f>IFERROR(VLOOKUP(D6,DB!A:F,6,0),"")</f>
        <v>SCECO</v>
      </c>
      <c r="J6" s="124" t="str">
        <f>IFERROR(VLOOKUP(D6,DB!A:G,7,0),"")</f>
        <v>Dead</v>
      </c>
      <c r="K6" s="124" t="s">
        <v>39128</v>
      </c>
      <c r="L6" s="124" t="str">
        <f>IFERROR(VLOOKUP(D6,DB!A:I,9,0),"")</f>
        <v>Latis</v>
      </c>
    </row>
    <row r="7" spans="1:13">
      <c r="A7" s="124"/>
      <c r="B7" s="124" t="str">
        <f>IFERROR(VLOOKUP(D7,DB!A:K,11,0),"")</f>
        <v/>
      </c>
      <c r="C7" s="124"/>
      <c r="D7"/>
      <c r="E7" s="124"/>
      <c r="F7" s="124"/>
      <c r="G7" s="126">
        <f t="shared" ca="1" si="2"/>
        <v>45975.798598032408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45975.798598032408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45975.798598032408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45975.798598032408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45975.798598032408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45975.798598032408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45975.798598032408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45975.798598032408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45975.798598032408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45975.798598032408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45975.798598032408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45975.798598032408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45975.798598032408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45975.798598032408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45975.798598032408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45975.798598032408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45975.798598032408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45975.798598032408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45975.798598032408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45975.798598032408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45975.798598032408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45975.798598032408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45975.798598032408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45975.798598032408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45975.798598032408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45975.798598032408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45975.798598032408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45975.798598032408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45975.798598032408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45975.798598032408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45975.798598032408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45975.798598032408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45975.798598032408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45975.798598032408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45975.798598032408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45975.798598032408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45975.798598032408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45975.798598032408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45975.798598032408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45975.798598032408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45975.798598032408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45975.798598032408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45975.798598032408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45975.798598032408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45975.798598032408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45975.798598032408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45975.798598032408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45975.798598032408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45975.798598032408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45975.798598032408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45975.798598032408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45975.798598032408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45975.798598032408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45975.798598032408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45975.798598032408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45975.798598032408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45975.798598032408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45975.798598032408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45975.798598032408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45975.798598032408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45975.798598032408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45975.798598032408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45975.798598032408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45975.798598032408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45975.798598032408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45975.798598032408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45975.798598032408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45975.798598032408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45975.798598032408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45975.798598032408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45975.798598032408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45975.798598032408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45975.798598032408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45975.798598032408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45975.798598032408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45975.798598032408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45975.798598032408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45975.798598032408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45975.798598032408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45975.798598032408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45975.798598032408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45975.798598032408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45975.798598032408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45975.798598032408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45975.798598032408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45975.798598032408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45975.798598032408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45975.798598032408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45975.798598032408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45975.798598032408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45975.798598032408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45975.798598032408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45975.798598032408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45975.798598032408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45975.798598032408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45975.798598032408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45975.798598032408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45975.798598032408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45975.798598032408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45975.798598032408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45975.798598032408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45975.798598032408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45975.798598032408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45975.798598032408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45975.798598032408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45975.798598032408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45975.798598032408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45975.798598032408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45975.798598032408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45975.798598032408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45975.798598032408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45975.798598032408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45975.798598032408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45975.798598032408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45975.798598032408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45975.798598032408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45975.798598032408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45975.798598032408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45975.798598032408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45975.798598032408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45975.798598032408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45975.798598032408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45975.798598032408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45975.798598032408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45975.798598032408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45975.798598032408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45975.798598032408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45975.798598032408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45975.798598032408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45975.798598032408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45975.798598032408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45975.798598032408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45975.798598032408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45975.798598032408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45975.798598032408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45975.798598032408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45975.798598032408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45975.798598032408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45975.798598032408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45975.798598032408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45975.798598032408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45975.798598032408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45975.798598032408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45975.798598032408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45975.798598032408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45975.798598032408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45975.798598032408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45975.798598032408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45975.798598032408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45975.798598032408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45975.798598032408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45975.798598032408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45975.798598032408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45975.798598032408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45975.798598032408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45975.798598032408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45975.798598032408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45975.798598032408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45975.798598032408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45975.798598032408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45975.798598032408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45975.798598032408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45975.798598032408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45975.798598032408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45975.798598032408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45975.798598032408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45975.798598032408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45975.798598032408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45975.798598032408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45975.798598032408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45975.798598032408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45975.798598032408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45975.798598032408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45975.798598032408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45975.798598032408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45975.798598032408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45975.798598032408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45975.798598032408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45975.798598032408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45975.798598032408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45975.798598032408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45975.798598032408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45975.798598032408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45975.798598032408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45975.798598032408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45975.798598032408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45975.798598032408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45975.798598032408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45975.798598032408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45975.798598032408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45975.798598032408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45975.798598032408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45975.798598032408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45975.798598032408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45975.798598032408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45975.798598032408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45975.798598032408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45975.798598032408</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45975.798598032408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45975.798598032408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45975.798598032408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45975.798598032408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45975.798598032408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45975.798598032408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45975.798598032408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45975.798598032408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45975.798598032408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45975.798598032408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45975.798598032408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45975.798598032408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45975.798598032408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45975.798598032408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45975.798598032408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45975.798598032408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45975.798598032408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45975.798598032408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45975.798598032408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45975.798598032408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45975.798598032408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45975.798598032408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45975.798598032408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45975.798598032408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45975.798598032408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45975.798598032408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45975.798598032408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45975.798598032408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45975.798598032408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45975.798598032408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45975.798598032408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45975.798598032408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45975.798598032408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45975.798598032408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45975.798598032408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45975.798598032408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45975.798598032408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45975.798598032408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45975.798598032408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45975.798598032408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45975.798598032408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45975.798598032408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45975.798598032408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45975.798598032408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45975.798598032408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45975.798598032408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45975.798598032408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45975.798598032408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45975.798598032408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45975.798598032408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45975.798598032408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45975.798598032408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45975.798598032408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45975.798598032408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45975.798598032408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45975.798598032408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45975.798598032408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45975.798598032408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45975.798598032408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45975.798598032408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45975.798598032408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45975.798598032408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45975.798598032408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45975.798598032408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45975.798598032408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45975.798598032408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45975.798598032408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45975.798598032408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45975.798598032408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45975.798598032408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45975.798598032408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45975.798598032408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45975.798598032408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45975.798598032408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45975.798598032408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45975.798598032408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45975.798598032408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45975.798598032408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45975.798598032408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45975.798598032408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45975.798598032408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45975.798598032408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45975.798598032408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45975.798598032408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45975.798598032408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45975.798598032408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45975.798598032408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45975.798598032408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45975.798598032408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45975.798598032408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45975.798598032408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45975.798598032408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45975.798598032408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45975.798598032408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45975.798598032408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45975.798598032408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45975.798598032408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45975.798598032408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45975.798598032408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45975.798598032408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45975.798598032408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45975.798598032408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45975.798598032408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45975.798598032408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45975.798598032408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45975.798598032408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45975.798598032408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45975.798598032408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45975.798598032408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45975.798598032408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45975.798598032408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45975.798598032408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45975.798598032408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45975.798598032408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45975.798598032408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45975.798598032408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45975.798598032408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45975.798598032408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45975.798598032408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45975.798598032408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45975.798598032408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45975.798598032408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45975.798598032408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45975.798598032408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