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62" documentId="13_ncr:1_{F6CB121F-512D-4AA6-A0C1-0FB36C537598}" xr6:coauthVersionLast="47" xr6:coauthVersionMax="47" xr10:uidLastSave="{2E6FE998-3748-40B0-BFF3-CADCC6B9B623}"/>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5" l="1"/>
  <c r="G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5" i="5"/>
  <c r="I5" i="5"/>
  <c r="J5" i="5"/>
  <c r="L5" i="5"/>
  <c r="G6" i="5"/>
  <c r="I6" i="5"/>
  <c r="J6" i="5"/>
  <c r="L6" i="5"/>
  <c r="B7" i="5"/>
  <c r="G7" i="5"/>
  <c r="I7" i="5"/>
  <c r="J7" i="5"/>
  <c r="L7" i="5"/>
  <c r="B8"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<sst xmlns="http://schemas.openxmlformats.org/spreadsheetml/2006/main" count="179016" uniqueCount="39100">
  <si>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</si>
  <si>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</si>
  <si>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</si>
  <si>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</si>
  <si>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</si>
  <si>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</si>
  <si>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</si>
  <si>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</si>
  <si>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</si>
  <si>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</si>
  <si>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</si>
  <si>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</si>
  <si>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</si>
  <si>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</si>
  <si>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</si>
  <si>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</si>
  <si>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</si>
  <si>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</si>
  <si>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</si>
  <si>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</si>
  <si>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</si>
  <si>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</si>
  <si>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</si>
  <si>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</si>
  <si>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</si>
  <si>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</si>
  <si>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</si>
  <si>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</si>
  <si>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</si>
  <si>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</si>
  <si>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</si>
  <si>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</si>
  <si>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</si>
  <si>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</si>
  <si>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</si>
  <si>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</si>
  <si>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</si>
  <si>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</si>
  <si>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</si>
  <si>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</si>
  <si>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</si>
  <si>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</si>
  <si>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</si>
  <si>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</si>
  <si>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</si>
  <si>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</si>
  <si>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</si>
  <si>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</si>
  <si>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</si>
  <si>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</si>
  <si>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</si>
  <si>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</si>
  <si>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</si>
  <si>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</si>
  <si>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</si>
  <si>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</si>
  <si>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</si>
  <si>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</si>
  <si>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</si>
  <si>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</si>
  <si>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</si>
  <si>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</si>
  <si>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</si>
  <si>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</si>
  <si>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</si>
  <si>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</si>
  <si>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</si>
  <si>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</si>
  <si>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</si>
  <si>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</si>
  <si>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</si>
  <si>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</si>
  <si>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</si>
  <si>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</si>
  <si>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</si>
  <si>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</si>
  <si>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</si>
  <si>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</si>
  <si>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</si>
  <si>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</si>
  <si>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</si>
  <si>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</si>
  <si>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</si>
  <si>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</si>
  <si>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</si>
  <si>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</si>
  <si>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</si>
  <si>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</si>
  <si>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</si>
  <si>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</si>
  <si>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</si>
  <si>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</si>
  <si>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</si>
  <si>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</si>
  <si>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</si>
  <si>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</si>
  <si>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</si>
  <si>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</si>
  <si>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</si>
  <si>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</si>
  <si>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</si>
  <si>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</si>
  <si>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</si>
  <si>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</si>
  <si>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</si>
  <si>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</si>
  <si>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</si>
  <si>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</si>
  <si>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</si>
  <si>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</si>
  <si>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</si>
  <si>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</si>
  <si>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</si>
  <si>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</si>
  <si>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</si>
  <si>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</si>
  <si>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</si>
  <si>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</si>
  <si>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</si>
  <si>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</si>
  <si>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</si>
  <si>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</si>
  <si>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</si>
  <si>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</si>
  <si>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</si>
  <si>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</si>
  <si>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</si>
  <si>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</si>
  <si>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</si>
  <si>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</si>
  <si>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</si>
  <si>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</si>
  <si>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</si>
  <si>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</si>
  <si>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</si>
  <si>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</si>
  <si>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</si>
  <si>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</si>
  <si>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</si>
  <si>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</si>
  <si>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</si>
  <si>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</si>
  <si>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</si>
  <si>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</si>
  <si>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</si>
  <si>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</si>
  <si>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</si>
  <si>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</si>
  <si>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</si>
  <si>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</si>
  <si>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</si>
  <si>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</si>
  <si>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</si>
  <si>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</si>
  <si>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</si>
  <si>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</si>
  <si>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</si>
  <si>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</si>
  <si>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</si>
  <si>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</si>
  <si>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</si>
  <si>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</si>
  <si>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</si>
  <si>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</si>
  <si>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</si>
  <si>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</si>
  <si>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</si>
  <si>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</si>
  <si>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</si>
  <si>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</si>
  <si>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</si>
  <si>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</si>
  <si>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</si>
  <si>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</si>
  <si>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</si>
  <si>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</si>
  <si>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</si>
  <si>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</si>
  <si>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</si>
  <si>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</si>
  <si>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</si>
  <si>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</si>
  <si>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</si>
  <si>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</si>
  <si>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</si>
  <si>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</si>
  <si>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</si>
  <si>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</si>
  <si>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</si>
  <si>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</si>
  <si>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</si>
  <si>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</si>
  <si>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</si>
  <si>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</si>
  <si>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</si>
  <si>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</si>
  <si>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</si>
  <si>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</si>
  <si>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</si>
  <si>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</si>
  <si>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</si>
  <si>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</si>
  <si>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</si>
  <si>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</si>
  <si>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</si>
  <si>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</si>
  <si>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</si>
  <si>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</si>
  <si>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</si>
  <si>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</si>
  <si>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</si>
  <si>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</si>
  <si>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</si>
  <si>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</si>
  <si>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</si>
  <si>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</si>
  <si>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</si>
  <si>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</si>
  <si>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</si>
  <si>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</si>
  <si>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</si>
  <si>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</si>
  <si>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</si>
  <si>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</si>
  <si>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</si>
  <si>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</si>
  <si>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</si>
  <si>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</si>
  <si>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</si>
  <si>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</si>
  <si>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</si>
  <si>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</si>
  <si>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</si>
  <si>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</si>
  <si>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</si>
  <si>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</si>
  <si>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</si>
  <si>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</si>
  <si>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</si>
  <si>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</si>
  <si>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</si>
  <si>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</si>
  <si>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</si>
  <si>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</si>
  <si>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</si>
  <si>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</si>
  <si>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</si>
  <si>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</si>
  <si>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</si>
  <si>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</si>
  <si>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</si>
  <si>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</si>
  <si>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</si>
  <si>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</si>
  <si>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</si>
  <si>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</si>
  <si>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</si>
  <si>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</si>
  <si>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</si>
  <si>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</si>
  <si>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</si>
  <si>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</si>
  <si>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</si>
  <si>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</si>
  <si>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</si>
  <si>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</si>
  <si>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</si>
  <si>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</si>
  <si>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</si>
  <si>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</si>
  <si>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</si>
  <si>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</si>
  <si>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</si>
  <si>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</si>
  <si>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</si>
  <si>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</si>
  <si>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</si>
  <si>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</si>
  <si>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</si>
  <si>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</si>
  <si>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</si>
  <si>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</si>
  <si>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</si>
  <si>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</si>
  <si>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</si>
  <si>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</si>
  <si>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</si>
  <si>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</si>
  <si>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</si>
  <si>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</si>
  <si>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</si>
  <si>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</si>
  <si>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</si>
  <si>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</si>
  <si>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</si>
  <si>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</si>
  <si>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</si>
  <si>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</si>
  <si>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</si>
  <si>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</si>
  <si>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</si>
  <si>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</si>
  <si>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</si>
  <si>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</si>
  <si>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</si>
  <si>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</si>
  <si>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</si>
  <si>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</si>
  <si>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</si>
  <si>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</si>
  <si>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</si>
  <si>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</si>
  <si>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</si>
  <si>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</si>
  <si>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</si>
  <si>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</si>
  <si>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</si>
  <si>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</si>
  <si>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</si>
  <si>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</si>
  <si>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</si>
  <si>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</si>
  <si>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</si>
  <si>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</si>
  <si>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</si>
  <si>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</si>
  <si>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</si>
  <si>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</si>
  <si>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</si>
  <si>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</si>
  <si>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</si>
  <si>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</si>
  <si>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</si>
  <si>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</si>
  <si>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</si>
  <si>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</si>
  <si>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</si>
  <si>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</si>
  <si>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</si>
  <si>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</si>
  <si>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</si>
  <si>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</si>
  <si>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</si>
  <si>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</si>
  <si>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</si>
  <si>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</si>
  <si>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</si>
  <si>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</si>
  <si>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</si>
  <si>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</si>
  <si>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</si>
  <si>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</si>
  <si>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</si>
  <si>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</si>
  <si>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</si>
  <si>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</si>
  <si>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</si>
  <si>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</si>
  <si>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</si>
  <si>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</si>
  <si>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</si>
  <si>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</si>
  <si>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</si>
  <si>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</si>
  <si>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</si>
  <si>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</si>
  <si>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</si>
  <si>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</si>
  <si>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</si>
  <si>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</si>
  <si>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</si>
  <si>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</si>
  <si>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</si>
  <si>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</si>
  <si>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</si>
  <si>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</si>
  <si>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</si>
  <si>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</si>
  <si>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</si>
  <si>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</si>
  <si>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</si>
  <si>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</si>
  <si>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</si>
  <si>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</si>
  <si>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</si>
  <si>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</si>
  <si>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</si>
  <si>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</si>
  <si>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</si>
  <si>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</si>
  <si>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</si>
  <si>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</si>
  <si>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</si>
  <si>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</si>
  <si>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</si>
  <si>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</si>
  <si>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</si>
  <si>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</si>
  <si>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</si>
  <si>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</si>
  <si>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</si>
  <si>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</si>
  <si>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</si>
  <si>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</si>
  <si>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</si>
  <si>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</si>
  <si>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</si>
  <si>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</si>
  <si>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</si>
  <si>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</si>
  <si>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</si>
  <si>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</si>
  <si>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</si>
  <si>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</si>
  <si>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</si>
  <si>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</si>
  <si>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</si>
  <si>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</si>
  <si>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</si>
  <si>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</si>
  <si>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</si>
  <si>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</si>
  <si>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</si>
  <si>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</si>
  <si>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</si>
  <si>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</si>
  <si>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</si>
  <si>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</si>
  <si>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</si>
  <si>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</si>
  <si>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</si>
  <si>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</si>
  <si>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</si>
  <si>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</si>
  <si>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</si>
  <si>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</si>
  <si>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</si>
  <si>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</si>
  <si>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</si>
  <si>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</si>
  <si>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</si>
  <si>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</si>
  <si>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</si>
  <si>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</si>
  <si>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</si>
  <si>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</si>
  <si>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</si>
  <si>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</si>
  <si>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</si>
  <si>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</si>
  <si>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</si>
  <si>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</si>
  <si>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</si>
  <si>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</si>
  <si>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</si>
  <si>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</si>
  <si>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</si>
  <si>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</si>
  <si>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</si>
  <si>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</si>
  <si>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</si>
  <si>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</si>
  <si>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</si>
  <si>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</si>
  <si>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</si>
  <si>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</si>
  <si>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</si>
  <si>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</si>
  <si>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</si>
  <si>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</si>
  <si>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</si>
  <si>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</si>
  <si>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</si>
  <si>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</si>
  <si>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</si>
  <si>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</si>
  <si>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</si>
  <si>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</si>
  <si>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</si>
  <si>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</si>
  <si>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</si>
  <si>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</si>
  <si>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</si>
  <si>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</si>
  <si>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</si>
  <si>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</si>
  <si>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</si>
  <si>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</si>
  <si>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</si>
  <si>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</si>
  <si>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</si>
  <si>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</si>
  <si>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</si>
  <si>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</si>
  <si>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</si>
  <si>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</si>
  <si>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</si>
  <si>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</si>
  <si>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</si>
  <si>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</si>
  <si>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</si>
  <si>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</si>
  <si>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</si>
  <si>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</si>
  <si>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</si>
  <si>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</si>
  <si>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</si>
  <si>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</si>
  <si>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</si>
  <si>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</si>
  <si>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</si>
  <si>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</si>
  <si>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</si>
  <si>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</si>
  <si>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</si>
  <si>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</si>
  <si>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</si>
  <si>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</si>
  <si>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</si>
  <si>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</si>
  <si>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</si>
  <si>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</si>
  <si>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</si>
  <si>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</si>
  <si>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</si>
  <si>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</si>
  <si>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</si>
  <si>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</si>
  <si>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</si>
  <si>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</si>
  <si>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</si>
  <si>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</si>
  <si>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</si>
  <si>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</si>
  <si>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</si>
  <si>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</si>
  <si>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</si>
  <si>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</si>
  <si>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</si>
  <si>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</si>
  <si>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</si>
  <si>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</si>
  <si>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</si>
  <si>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</si>
  <si>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</si>
  <si>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</si>
  <si>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</si>
  <si>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</si>
  <si>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</si>
  <si>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</si>
  <si>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</si>
  <si>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</si>
  <si>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</si>
  <si>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</si>
  <si>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</si>
  <si>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</si>
  <si>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</si>
  <si>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</si>
  <si>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</si>
  <si>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</si>
  <si>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</si>
  <si>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</si>
  <si>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</si>
  <si>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</si>
  <si>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</si>
  <si>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</si>
  <si>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</si>
  <si>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</si>
  <si>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</si>
  <si>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</si>
  <si>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</si>
  <si>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</si>
  <si>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</si>
  <si>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</si>
  <si>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</si>
  <si>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</si>
  <si>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</si>
  <si>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</si>
  <si>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</si>
  <si>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</si>
  <si>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</si>
  <si>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</si>
  <si>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</si>
  <si>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</si>
  <si>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</si>
  <si>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</si>
  <si>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</si>
  <si>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</si>
  <si>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</si>
  <si>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</si>
  <si>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</si>
  <si>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</si>
  <si>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</si>
  <si>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</si>
  <si>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</si>
  <si>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</si>
  <si>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</si>
  <si>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</si>
  <si>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</si>
  <si>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</si>
  <si>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</si>
  <si>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</si>
  <si>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</si>
  <si>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</si>
  <si>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</si>
  <si>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</si>
  <si>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</si>
  <si>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</si>
  <si>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</si>
  <si>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</si>
  <si>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</si>
  <si>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</si>
  <si>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</si>
  <si>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</si>
  <si>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</si>
  <si>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</si>
  <si>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</si>
  <si>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</si>
  <si>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</si>
  <si>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</si>
  <si>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</si>
  <si>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</si>
  <si>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</si>
  <si>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</si>
  <si>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</si>
  <si>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</si>
  <si>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</si>
  <si>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</si>
  <si>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</si>
  <si>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</si>
  <si>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</si>
  <si>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</si>
  <si>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</si>
  <si>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</si>
  <si>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</si>
  <si>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</si>
  <si>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</si>
  <si>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</si>
  <si>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</si>
  <si>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</si>
  <si>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</si>
  <si>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</si>
  <si>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</si>
  <si>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</si>
  <si>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</si>
  <si>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</si>
  <si>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</si>
  <si>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</si>
  <si>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</si>
  <si>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</si>
  <si>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</si>
  <si>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</si>
  <si>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</si>
  <si>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</si>
  <si>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</si>
  <si>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</si>
  <si>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</si>
  <si>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</si>
  <si>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</si>
  <si>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</si>
  <si>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</si>
  <si>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</si>
  <si>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</si>
  <si>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</si>
  <si>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</si>
  <si>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</si>
  <si>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</si>
  <si>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</si>
  <si>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</si>
  <si>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</si>
  <si>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</si>
  <si>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</si>
  <si>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</si>
  <si>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</si>
  <si>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</si>
  <si>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</si>
  <si>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</si>
  <si>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</si>
  <si>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</si>
  <si>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</si>
  <si>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</si>
  <si>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</si>
  <si>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</si>
  <si>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</si>
  <si>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</si>
  <si>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</si>
  <si>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</si>
  <si>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</si>
  <si>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</si>
  <si>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</si>
  <si>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</si>
  <si>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</si>
  <si>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</si>
  <si>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</si>
  <si>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</si>
  <si>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</si>
  <si>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</si>
  <si>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</si>
  <si>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</si>
  <si>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</si>
  <si>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</si>
  <si>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</si>
  <si>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</si>
  <si>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</si>
  <si>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</si>
  <si>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</si>
  <si>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</si>
  <si>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</si>
  <si>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</si>
  <si>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</si>
  <si>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</si>
  <si>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</si>
  <si>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</si>
  <si>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</si>
  <si>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</si>
  <si>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</si>
  <si>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</si>
  <si>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</si>
  <si>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</si>
  <si>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</si>
  <si>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</si>
  <si>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</si>
  <si>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</si>
  <si>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</si>
  <si>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</si>
  <si>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</si>
  <si>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</si>
  <si>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</si>
  <si>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</si>
  <si>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</si>
  <si>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</si>
  <si>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</si>
  <si>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</si>
  <si>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</si>
  <si>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</si>
  <si>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</si>
  <si>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</si>
  <si>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</si>
  <si>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</si>
  <si>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</si>
  <si>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</si>
  <si>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</si>
  <si>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</si>
  <si>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</si>
  <si>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</si>
  <si>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</si>
  <si>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</si>
  <si>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</si>
  <si>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</si>
  <si>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</si>
  <si>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</si>
  <si>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</si>
  <si>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</si>
  <si>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</si>
  <si>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</si>
  <si>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</si>
  <si>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</si>
  <si>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</si>
  <si>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</si>
  <si>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</si>
  <si>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</si>
  <si>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</si>
  <si>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</si>
  <si>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</si>
  <si>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</si>
  <si>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</si>
  <si>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</si>
  <si>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</si>
  <si>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</si>
  <si>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</si>
  <si>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</si>
  <si>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</si>
  <si>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</si>
  <si>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</si>
  <si>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</si>
  <si>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</si>
  <si>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</si>
  <si>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</si>
  <si>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</si>
  <si>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</si>
  <si>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</si>
  <si>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</si>
  <si>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</si>
  <si>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</si>
  <si>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</si>
  <si>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</si>
  <si>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</si>
  <si>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</si>
  <si>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</si>
  <si>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</si>
  <si>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</si>
  <si>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</si>
  <si>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</si>
  <si>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</si>
  <si>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</si>
  <si>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</si>
  <si>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</si>
  <si>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</si>
  <si>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</si>
  <si>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</si>
  <si>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</si>
  <si>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</si>
  <si>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</si>
  <si>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</si>
  <si>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</si>
  <si>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</si>
  <si>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</si>
  <si>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</si>
  <si>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</si>
  <si>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</si>
  <si>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</si>
  <si>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</si>
  <si>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</si>
  <si>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</si>
  <si>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</si>
  <si>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</si>
  <si>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</si>
  <si>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</si>
  <si>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</si>
  <si>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</si>
  <si>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</si>
  <si>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</si>
  <si>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</si>
  <si>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</si>
  <si>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</si>
  <si>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</si>
  <si>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</si>
  <si>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</si>
  <si>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</si>
  <si>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</si>
  <si>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</si>
  <si>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</si>
  <si>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</si>
  <si>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</si>
  <si>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</si>
  <si>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</si>
  <si>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</si>
  <si>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</si>
  <si>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</si>
  <si>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</si>
  <si>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</si>
  <si>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</si>
  <si>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</si>
  <si>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</si>
  <si>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</si>
  <si>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</si>
  <si>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</si>
  <si>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</si>
  <si>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</si>
  <si>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</si>
  <si>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</si>
  <si>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</si>
  <si>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</si>
  <si>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</si>
  <si>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</si>
  <si>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</si>
  <si>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</si>
  <si>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</si>
  <si>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</si>
  <si>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</si>
  <si>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</si>
  <si>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</si>
  <si>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</si>
  <si>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</si>
  <si>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</si>
  <si>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</si>
  <si>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</si>
  <si>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</si>
  <si>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</si>
  <si>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</si>
  <si>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</si>
  <si>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</si>
  <si>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</si>
  <si>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</si>
  <si>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</si>
  <si>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</si>
  <si>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</si>
  <si>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</si>
  <si>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</si>
  <si>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</si>
  <si>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</si>
  <si>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</si>
  <si>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</si>
  <si>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</si>
  <si>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</si>
  <si>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</si>
  <si>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</si>
  <si>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</si>
  <si>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</si>
  <si>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</si>
  <si>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</si>
  <si>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</si>
  <si>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</si>
  <si>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</si>
  <si>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</si>
  <si>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</si>
  <si>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</si>
  <si>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</si>
  <si>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</si>
  <si>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</si>
  <si>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</si>
  <si>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</si>
  <si>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</si>
  <si>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</si>
  <si>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</si>
  <si>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</si>
  <si>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</si>
  <si>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</si>
  <si>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</si>
  <si>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</si>
  <si>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</si>
  <si>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</si>
  <si>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</si>
  <si>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</si>
  <si>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</si>
  <si>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</si>
  <si>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</si>
  <si>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</si>
  <si>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</si>
  <si>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</si>
  <si>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</si>
  <si>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</si>
  <si>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</si>
  <si>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</si>
  <si>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</si>
  <si>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</si>
  <si>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</si>
  <si>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</si>
  <si>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</si>
  <si>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</si>
  <si>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</si>
  <si>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</si>
  <si>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</si>
  <si>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</si>
  <si>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</si>
  <si>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</si>
  <si>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</si>
  <si>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</si>
  <si>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</si>
  <si>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</si>
  <si>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</si>
  <si>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</si>
  <si>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</si>
  <si>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</si>
  <si>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</si>
  <si>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</si>
  <si>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</si>
  <si>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</si>
  <si>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</si>
  <si>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</si>
  <si>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</si>
  <si>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</si>
  <si>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</si>
  <si>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</si>
  <si>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</si>
  <si>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</si>
  <si>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</si>
  <si>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</si>
  <si>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</si>
  <si>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</si>
  <si>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</si>
  <si>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</si>
  <si>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</si>
  <si>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</si>
  <si>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</si>
  <si>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</si>
  <si>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</si>
  <si>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</si>
  <si>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</si>
  <si>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</si>
  <si>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</si>
  <si>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</si>
  <si>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</si>
  <si>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</si>
  <si>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</si>
  <si>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</si>
  <si>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</si>
  <si>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</si>
  <si>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</si>
  <si>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</si>
  <si>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</si>
  <si>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</si>
  <si>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</si>
  <si>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</si>
  <si>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</si>
  <si>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</si>
  <si>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</si>
  <si>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</si>
  <si>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</si>
  <si>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</si>
  <si>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</si>
  <si>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</si>
  <si>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</si>
  <si>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</si>
  <si>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</si>
  <si>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</si>
  <si>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</si>
  <si>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</si>
  <si>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</si>
  <si>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</si>
  <si>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</si>
  <si>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</si>
  <si>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</si>
  <si>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</si>
  <si>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</si>
  <si>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</si>
  <si>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</si>
  <si>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</si>
  <si>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</si>
  <si>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</si>
  <si>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</si>
  <si>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</si>
  <si>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</si>
  <si>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</si>
  <si>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</si>
  <si>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</si>
  <si>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</si>
  <si>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</si>
  <si>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</si>
  <si>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</si>
  <si>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</si>
  <si>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</si>
  <si>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</si>
  <si>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</si>
  <si>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</si>
  <si>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</si>
  <si>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</si>
  <si>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</si>
  <si>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</si>
  <si>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</si>
  <si>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</si>
  <si>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</si>
  <si>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</si>
  <si>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</si>
  <si>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</si>
  <si>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</si>
  <si>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</si>
  <si>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</si>
  <si>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</si>
  <si>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</si>
  <si>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</si>
  <si>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</si>
  <si>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</si>
  <si>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</si>
  <si>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</si>
  <si>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</si>
  <si>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</si>
  <si>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</si>
  <si>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</si>
  <si>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</si>
  <si>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</si>
  <si>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</si>
  <si>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</si>
  <si>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</si>
  <si>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</si>
  <si>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</si>
  <si>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</si>
  <si>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</si>
  <si>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</si>
  <si>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</si>
  <si>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</si>
  <si>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</si>
  <si>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</si>
  <si>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</si>
  <si>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</si>
  <si>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</si>
  <si>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</si>
  <si>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</si>
  <si>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</si>
  <si>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</si>
  <si>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</si>
  <si>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</si>
  <si>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</si>
  <si>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</si>
  <si>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</si>
  <si>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</si>
  <si>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</si>
  <si>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</si>
  <si>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</si>
  <si>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</si>
  <si>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</si>
  <si>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</si>
  <si>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</si>
  <si>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</si>
  <si>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</si>
  <si>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</si>
  <si>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</si>
  <si>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</si>
  <si>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</si>
  <si>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</si>
  <si>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</si>
  <si>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</si>
  <si>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</si>
  <si>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</si>
  <si>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</si>
  <si>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</si>
  <si>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</si>
  <si>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</si>
  <si>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</si>
  <si>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</si>
  <si>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</si>
  <si>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</si>
  <si>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</si>
  <si>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</si>
  <si>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</si>
  <si>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</si>
  <si>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</si>
  <si>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</si>
  <si>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</si>
  <si>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</si>
  <si>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</si>
  <si>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</si>
  <si>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</si>
  <si>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</si>
  <si>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</si>
  <si>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</si>
  <si>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</si>
  <si>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</si>
  <si>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</si>
  <si>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</si>
  <si>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</si>
  <si>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</si>
  <si>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</si>
  <si>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</si>
  <si>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</si>
  <si>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</si>
  <si>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</si>
  <si>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</si>
  <si>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</si>
  <si>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</si>
  <si>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</si>
  <si>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</si>
  <si>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</si>
  <si>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</si>
  <si>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</si>
  <si>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</si>
  <si>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</si>
  <si>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</si>
  <si>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</si>
  <si>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</si>
  <si>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</si>
  <si>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</si>
  <si>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</si>
  <si>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</si>
  <si>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</si>
  <si>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</si>
  <si>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</si>
  <si>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</si>
  <si>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</si>
  <si>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</si>
  <si>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</si>
  <si>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</si>
  <si>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</si>
  <si>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</si>
  <si>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</si>
  <si>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</si>
  <si>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</si>
  <si>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</si>
  <si>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</si>
  <si>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</si>
  <si>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</si>
  <si>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</si>
  <si>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</si>
  <si>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</si>
  <si>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</si>
  <si>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</si>
  <si>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</si>
  <si>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</si>
  <si>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</si>
  <si>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</si>
  <si>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</si>
  <si>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</si>
  <si>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</si>
  <si>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</si>
  <si>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</si>
  <si>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</si>
  <si>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</si>
  <si>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</si>
  <si>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</si>
  <si>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</si>
  <si>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</si>
  <si>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</si>
  <si>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</si>
  <si>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</si>
  <si>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</si>
  <si>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</si>
  <si>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</si>
  <si>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</si>
  <si>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</si>
  <si>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</si>
  <si>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</si>
  <si>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</si>
  <si>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</si>
  <si>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</si>
  <si>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</si>
  <si>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</si>
  <si>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</si>
  <si>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</si>
  <si>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</si>
  <si>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</si>
  <si>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</si>
  <si>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</si>
  <si>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</si>
  <si>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</si>
  <si>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</si>
  <si>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</si>
  <si>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</si>
  <si>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</si>
  <si>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</si>
  <si>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</si>
  <si>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</si>
  <si>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</si>
  <si>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</si>
  <si>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</si>
  <si>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</si>
  <si>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</si>
  <si>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</si>
  <si>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</si>
  <si>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</si>
  <si>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</si>
  <si>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</si>
  <si>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</si>
  <si>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</si>
  <si>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</si>
  <si>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</si>
  <si>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</si>
  <si>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</si>
  <si>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</si>
  <si>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</si>
  <si>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</si>
  <si>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</si>
  <si>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</si>
  <si>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</si>
  <si>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</si>
  <si>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</si>
  <si>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</si>
  <si>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</si>
  <si>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</si>
  <si>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</si>
  <si>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</si>
  <si>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</si>
  <si>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</si>
  <si>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</si>
  <si>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</si>
  <si>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</si>
  <si>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</si>
  <si>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</si>
  <si>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</si>
  <si>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</si>
  <si>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</si>
  <si>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</si>
  <si>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</si>
  <si>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</si>
  <si>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</si>
  <si>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</si>
  <si>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</si>
  <si>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</si>
  <si>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</si>
  <si>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</si>
  <si>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</si>
  <si>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</si>
  <si>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</si>
  <si>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</si>
  <si>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</si>
  <si>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</si>
  <si>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</si>
  <si>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</si>
  <si>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</si>
  <si>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</si>
  <si>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</si>
  <si>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</si>
  <si>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</si>
  <si>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</si>
  <si>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</si>
  <si>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</si>
  <si>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</si>
  <si>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</si>
  <si>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</si>
  <si>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</si>
  <si>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</si>
  <si>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</si>
  <si>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</si>
  <si>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</si>
  <si>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</si>
  <si>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</si>
  <si>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</si>
  <si>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</si>
  <si>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</si>
  <si>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</si>
  <si>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</si>
  <si>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</si>
  <si>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</si>
  <si>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</si>
  <si>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</si>
  <si>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</si>
  <si>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</si>
  <si>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</si>
  <si>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</si>
  <si>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</si>
  <si>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</si>
  <si>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</si>
  <si>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</si>
  <si>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</si>
  <si>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</si>
  <si>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</si>
  <si>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</si>
  <si>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</si>
  <si>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</si>
  <si>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</si>
  <si>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</si>
  <si>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</si>
  <si>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</si>
  <si>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</si>
  <si>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</si>
  <si>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</si>
  <si>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</si>
  <si>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</si>
  <si>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</si>
  <si>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</si>
  <si>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</si>
  <si>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</si>
  <si>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</si>
  <si>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</si>
  <si>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</si>
  <si>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</si>
  <si>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</si>
  <si>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</si>
  <si>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</si>
  <si>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</si>
  <si>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</si>
  <si>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</si>
  <si>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</si>
  <si>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</si>
  <si>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</si>
  <si>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</si>
  <si>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</si>
  <si>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</si>
  <si>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</si>
  <si>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</si>
  <si>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</si>
  <si>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</si>
  <si>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</si>
  <si>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</si>
  <si>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</si>
  <si>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</si>
  <si>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</si>
  <si>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</si>
  <si>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</si>
  <si>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</si>
  <si>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</si>
  <si>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</si>
  <si>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</si>
  <si>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</si>
  <si>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</si>
  <si>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</si>
  <si>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</si>
  <si>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</si>
  <si>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</si>
  <si>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</si>
  <si>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</si>
  <si>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</si>
  <si>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</si>
  <si>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</si>
  <si>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</si>
  <si>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</si>
  <si>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</si>
  <si>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</si>
  <si>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</si>
  <si>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</si>
  <si>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</si>
  <si>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</si>
  <si>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</si>
  <si>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</si>
  <si>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</si>
  <si>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</si>
  <si>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</si>
  <si>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</si>
  <si>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</si>
  <si>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</si>
  <si>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</si>
  <si>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</si>
  <si>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</si>
  <si>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</si>
  <si>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</si>
  <si>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</si>
  <si>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</si>
  <si>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</si>
  <si>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</si>
  <si>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</si>
  <si>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</si>
  <si>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</si>
  <si>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</si>
  <si>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</si>
  <si>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</si>
  <si>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</si>
  <si>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</si>
  <si>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</si>
  <si>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</si>
  <si>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</si>
  <si>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</si>
  <si>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</si>
  <si>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</si>
  <si>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</si>
  <si>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</si>
  <si>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</si>
  <si>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</si>
  <si>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</si>
  <si>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</si>
  <si>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</si>
  <si>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</si>
  <si>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</si>
  <si>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</si>
  <si>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</si>
  <si>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</si>
  <si>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</si>
  <si>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</si>
  <si>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</si>
  <si>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</si>
  <si>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</si>
  <si>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</si>
  <si>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</si>
  <si>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</si>
  <si>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</si>
  <si>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</si>
  <si>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</si>
  <si>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</si>
  <si>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</si>
  <si>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</si>
  <si>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</si>
  <si>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</si>
  <si>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</si>
  <si>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</si>
  <si>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</si>
  <si>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</si>
  <si>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</si>
  <si>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</si>
  <si>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</si>
  <si>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</si>
  <si>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</si>
  <si>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</si>
  <si>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</si>
  <si>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</si>
  <si>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</si>
  <si>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</si>
  <si>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</si>
  <si>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</si>
  <si>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</si>
  <si>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</si>
  <si>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</si>
  <si>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</si>
  <si>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</si>
  <si>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</si>
  <si>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</si>
  <si>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</si>
  <si>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</si>
  <si>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</si>
  <si>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</si>
  <si>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</si>
  <si>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</si>
  <si>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</si>
  <si>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</si>
  <si>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</si>
  <si>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</si>
  <si>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</si>
  <si>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</si>
  <si>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</si>
  <si>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</si>
  <si>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</si>
  <si>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</si>
  <si>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</si>
  <si>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</si>
  <si>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</si>
  <si>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</si>
  <si>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</si>
  <si>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</si>
  <si>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</si>
  <si>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</si>
  <si>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</si>
  <si>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</si>
  <si>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</si>
  <si>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</si>
  <si>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</si>
  <si>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</si>
  <si>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</si>
  <si>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</si>
  <si>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</si>
  <si>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</si>
  <si>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</si>
  <si>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</si>
  <si>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</si>
  <si>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</si>
  <si>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</si>
  <si>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</si>
  <si>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</si>
  <si>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</si>
  <si>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</si>
  <si>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</si>
  <si>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</si>
  <si>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</si>
  <si>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</si>
  <si>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</si>
  <si>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</si>
  <si>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</si>
  <si>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</si>
  <si>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</si>
  <si>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</si>
  <si>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</si>
  <si>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</si>
  <si>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</si>
  <si>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</si>
  <si>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</si>
  <si>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</si>
  <si>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</si>
  <si>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</si>
  <si>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</si>
  <si>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</si>
  <si>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</si>
  <si>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</si>
  <si>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</si>
  <si>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</si>
  <si>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</si>
  <si>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</si>
  <si>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</si>
  <si>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</si>
  <si>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</si>
  <si>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</si>
  <si>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</si>
  <si>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</si>
  <si>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</si>
  <si>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</si>
  <si>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</si>
  <si>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</si>
  <si>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</si>
  <si>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</si>
  <si>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</si>
  <si>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</si>
  <si>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</si>
  <si>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</si>
  <si>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</si>
  <si>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</si>
  <si>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</si>
  <si>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</si>
  <si>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</si>
  <si>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</si>
  <si>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</si>
  <si>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</si>
  <si>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</si>
  <si>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</si>
  <si>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</si>
  <si>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</si>
  <si>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</si>
  <si>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</si>
  <si>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</si>
  <si>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</si>
  <si>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</si>
  <si>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</si>
  <si>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</si>
  <si>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</si>
  <si>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</si>
  <si>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</si>
  <si>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</si>
  <si>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</si>
  <si>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</si>
  <si>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</si>
  <si>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</si>
  <si>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</si>
  <si>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</si>
  <si>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</si>
  <si>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</si>
  <si>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</si>
  <si>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</si>
  <si>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</si>
  <si>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</si>
  <si>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</si>
  <si>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</si>
  <si>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</si>
  <si>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</si>
  <si>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</si>
  <si>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</si>
  <si>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</si>
  <si>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</si>
  <si>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</si>
  <si>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</si>
  <si>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</si>
  <si>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</si>
  <si>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</si>
  <si>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</si>
  <si>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</si>
  <si>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</si>
  <si>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</si>
  <si>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</si>
  <si>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</si>
  <si>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</si>
  <si>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</si>
  <si>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</si>
  <si>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</si>
  <si>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</si>
  <si>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</si>
  <si>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</si>
  <si>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</si>
  <si>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</si>
  <si>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</si>
  <si>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</si>
  <si>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</si>
  <si>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</si>
  <si>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</si>
  <si>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</si>
  <si>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</si>
  <si>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</si>
  <si>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</si>
  <si>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</si>
  <si>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</si>
  <si>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</si>
  <si>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</si>
  <si>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</si>
  <si>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</si>
  <si>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</si>
  <si>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</si>
  <si>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</si>
  <si>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</si>
  <si>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</si>
  <si>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</si>
  <si>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</si>
  <si>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</si>
  <si>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</si>
  <si>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</si>
  <si>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</si>
  <si>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</si>
  <si>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</si>
  <si>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</si>
  <si>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</si>
  <si>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</si>
  <si>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</si>
  <si>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</si>
  <si>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</si>
  <si>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</si>
  <si>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</si>
  <si>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</si>
  <si>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</si>
  <si>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</si>
  <si>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</si>
  <si>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</si>
  <si>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</si>
  <si>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</si>
  <si>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</si>
  <si>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</si>
  <si>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</si>
  <si>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</si>
  <si>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</si>
  <si>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</si>
  <si>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</si>
  <si>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</si>
  <si>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</si>
  <si>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</si>
  <si>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</si>
  <si>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</si>
  <si>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</si>
  <si>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</si>
  <si>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</si>
  <si>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</si>
  <si>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</si>
  <si>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</si>
  <si>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</si>
  <si>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</si>
  <si>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</si>
  <si>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</si>
  <si>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</si>
  <si>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</si>
  <si>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</si>
  <si>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</si>
  <si>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</si>
  <si>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</si>
  <si>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</si>
  <si>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</si>
  <si>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</si>
  <si>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</si>
  <si>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</si>
  <si>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</si>
  <si>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</si>
  <si>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</si>
  <si>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</si>
  <si>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</si>
  <si>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</si>
  <si>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</si>
  <si>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</si>
  <si>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</si>
  <si>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</si>
  <si>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</si>
  <si>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</si>
  <si>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</si>
  <si>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</si>
  <si>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</si>
  <si>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</si>
  <si>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</si>
  <si>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</si>
  <si>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</si>
  <si>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</si>
  <si>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</si>
  <si>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</si>
  <si>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</si>
  <si>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</si>
  <si>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</si>
  <si>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</si>
  <si>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</si>
  <si>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</si>
  <si>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</si>
  <si>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</si>
  <si>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</si>
  <si>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</si>
  <si>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</si>
  <si>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</si>
  <si>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</si>
  <si>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</si>
  <si>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</si>
  <si>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</si>
  <si>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</si>
  <si>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</si>
  <si>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</si>
  <si>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</si>
  <si>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</si>
  <si>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</si>
  <si>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</si>
  <si>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</si>
  <si>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</si>
  <si>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</si>
  <si>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</si>
  <si>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</si>
  <si>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</si>
  <si>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</si>
  <si>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</si>
  <si>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</si>
  <si>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</si>
  <si>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</si>
  <si>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</si>
  <si>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</si>
  <si>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</si>
  <si>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</si>
  <si>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</si>
  <si>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</si>
  <si>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</si>
  <si>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</si>
  <si>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</si>
  <si>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</si>
  <si>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</si>
  <si>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</si>
  <si>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</si>
  <si>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</si>
  <si>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</si>
  <si>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</si>
  <si>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</si>
  <si>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</si>
  <si>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</si>
  <si>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</si>
  <si>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</si>
  <si>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</si>
  <si>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</si>
  <si>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</si>
  <si>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</si>
  <si>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</si>
  <si>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</si>
  <si>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</si>
  <si>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</si>
  <si>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</si>
  <si>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</si>
  <si>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</si>
  <si>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</si>
  <si>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</si>
  <si>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</si>
  <si>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</si>
  <si>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</si>
  <si>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</si>
  <si>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</si>
  <si>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</si>
  <si>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</si>
  <si>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</si>
  <si>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</si>
  <si>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</si>
  <si>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</si>
  <si>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</si>
  <si>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</si>
  <si>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</si>
  <si>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</si>
  <si>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</si>
  <si>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</si>
  <si>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</si>
  <si>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</si>
  <si>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</si>
  <si>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</si>
  <si>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</si>
  <si>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</si>
  <si>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</si>
  <si>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</si>
  <si>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</si>
  <si>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</si>
  <si>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</si>
  <si>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</si>
  <si>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</si>
  <si>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</si>
  <si>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</si>
  <si>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</si>
  <si>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</si>
  <si>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</si>
  <si>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</si>
  <si>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</si>
  <si>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</si>
  <si>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</si>
  <si>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</si>
  <si>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</si>
  <si>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</si>
  <si>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</si>
  <si>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</si>
  <si>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</si>
  <si>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</si>
  <si>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</si>
  <si>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</si>
  <si>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</si>
  <si>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</si>
  <si>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</si>
  <si>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</si>
  <si>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</si>
  <si>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</si>
  <si>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</si>
  <si>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</si>
  <si>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</si>
  <si>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</si>
  <si>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</si>
  <si>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</si>
  <si>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</si>
  <si>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</si>
  <si>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</si>
  <si>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</si>
  <si>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</si>
  <si>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</si>
  <si>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</si>
  <si>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</si>
  <si>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</si>
  <si>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</si>
  <si>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</si>
  <si>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</si>
  <si>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</si>
  <si>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</si>
  <si>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</si>
  <si>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</si>
  <si>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</si>
  <si>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</si>
  <si>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</si>
  <si>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</si>
  <si>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</si>
  <si>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</si>
  <si>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</si>
  <si>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</si>
  <si>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</si>
  <si>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</si>
  <si>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</si>
  <si>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</si>
  <si>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</si>
  <si>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</si>
  <si>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</si>
  <si>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</si>
  <si>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</si>
  <si>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</si>
  <si>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</si>
  <si>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</si>
  <si>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</si>
  <si>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</si>
  <si>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</si>
  <si>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</si>
  <si>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</si>
  <si>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</si>
  <si>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</si>
  <si>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</si>
  <si>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</si>
  <si>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</si>
  <si>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</si>
  <si>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</si>
  <si>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</si>
  <si>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</si>
  <si>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</si>
  <si>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</si>
  <si>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</si>
  <si>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</si>
  <si>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</si>
  <si>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</si>
  <si>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</si>
  <si>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</si>
  <si>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</si>
  <si>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</si>
  <si>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</si>
  <si>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</si>
  <si>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</si>
  <si>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</si>
  <si>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</si>
  <si>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</si>
  <si>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</si>
  <si>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</si>
  <si>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</si>
  <si>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</si>
  <si>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</si>
  <si>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</si>
  <si>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</si>
  <si>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</si>
  <si>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</si>
  <si>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</si>
  <si>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</si>
  <si>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</si>
  <si>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</si>
  <si>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</si>
  <si>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</si>
  <si>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</si>
  <si>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</si>
  <si>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</si>
  <si>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</si>
  <si>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</si>
  <si>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</si>
  <si>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</si>
  <si>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</si>
  <si>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</si>
  <si>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</si>
  <si>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</si>
  <si>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</si>
  <si>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</si>
  <si>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</si>
  <si>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</si>
  <si>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</si>
  <si>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</si>
  <si>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</si>
  <si>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</si>
  <si>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</si>
  <si>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</si>
  <si>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</si>
  <si>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</si>
  <si>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</si>
  <si>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</si>
  <si>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</si>
  <si>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</si>
  <si>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</si>
  <si>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</si>
  <si>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</si>
  <si>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</si>
  <si>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</si>
  <si>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</si>
  <si>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</si>
  <si>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</si>
  <si>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</si>
  <si>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</si>
  <si>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</si>
  <si>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</si>
  <si>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</si>
  <si>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</si>
  <si>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</si>
  <si>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</si>
  <si>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</si>
  <si>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</si>
  <si>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</si>
  <si>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</si>
  <si>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</si>
  <si>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</si>
  <si>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</si>
  <si>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</si>
  <si>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</si>
  <si>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</si>
  <si>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</si>
  <si>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</si>
  <si>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</si>
  <si>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</si>
  <si>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</si>
  <si>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</si>
  <si>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</si>
  <si>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</si>
  <si>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</si>
  <si>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</si>
  <si>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</si>
  <si>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</si>
  <si>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</si>
  <si>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</si>
  <si>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</si>
  <si>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</si>
  <si>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</si>
  <si>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</si>
  <si>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</si>
  <si>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</si>
  <si>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</si>
  <si>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</si>
  <si>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</si>
  <si>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</si>
  <si>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</si>
  <si>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</si>
  <si>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</si>
  <si>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</si>
  <si>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</si>
  <si>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</si>
  <si>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</si>
  <si>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</si>
  <si>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</si>
  <si>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</si>
  <si>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</si>
  <si>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</si>
  <si>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</si>
  <si>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</si>
  <si>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</si>
  <si>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</si>
  <si>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</si>
  <si>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</si>
  <si>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</si>
  <si>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</si>
  <si>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</si>
  <si>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</si>
  <si>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</si>
  <si>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</si>
  <si>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</si>
  <si>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</si>
  <si>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</si>
  <si>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</si>
  <si>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</si>
  <si>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</si>
  <si>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</si>
  <si>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</si>
  <si>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</si>
  <si>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</si>
  <si>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</si>
  <si>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</si>
  <si>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</si>
  <si>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</si>
  <si>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</si>
  <si>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</si>
  <si>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</si>
  <si>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</si>
  <si>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</si>
  <si>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</si>
  <si>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</si>
  <si>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</si>
  <si>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</si>
  <si>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</si>
  <si>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</si>
  <si>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</si>
  <si>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</si>
  <si>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</si>
  <si>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</si>
  <si>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</si>
  <si>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</si>
  <si>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</si>
  <si>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</si>
  <si>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</si>
  <si>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</si>
  <si>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</si>
  <si>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</si>
  <si>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</si>
  <si>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</si>
  <si>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</si>
  <si>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</si>
  <si>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</si>
  <si>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</si>
  <si>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</si>
  <si>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</si>
  <si>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</si>
  <si>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</si>
  <si>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</si>
  <si>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</si>
  <si>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</si>
  <si>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</si>
  <si>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</si>
  <si>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</si>
  <si>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</si>
  <si>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</si>
  <si>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</si>
  <si>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</si>
  <si>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</si>
  <si>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</si>
  <si>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</si>
  <si>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</si>
  <si>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</si>
  <si>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</si>
  <si>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</si>
  <si>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</si>
  <si>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</si>
  <si>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</si>
  <si>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</si>
  <si>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</si>
  <si>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</si>
  <si>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</si>
  <si>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</si>
  <si>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</si>
  <si>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</si>
  <si>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</si>
  <si>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</si>
  <si>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</si>
  <si>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</si>
  <si>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</si>
  <si>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</si>
  <si>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</si>
  <si>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</si>
  <si>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</si>
  <si>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</si>
  <si>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</si>
  <si>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</si>
  <si>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</si>
  <si>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</si>
  <si>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</si>
  <si>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</si>
  <si>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</si>
  <si>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</si>
  <si>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</si>
  <si>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</si>
  <si>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</si>
  <si>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</si>
  <si>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</si>
  <si>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</si>
  <si>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</si>
  <si>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</si>
  <si>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</si>
  <si>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</si>
  <si>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</si>
  <si>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</si>
  <si>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</si>
  <si>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</si>
  <si>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</si>
  <si>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</si>
  <si>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</si>
  <si>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</si>
  <si>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</si>
  <si>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</si>
  <si>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</si>
  <si>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</si>
  <si>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</si>
  <si>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</si>
  <si>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</si>
  <si>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</si>
  <si>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</si>
  <si>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</si>
  <si>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</si>
  <si>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</si>
  <si>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</si>
  <si>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</si>
  <si>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</si>
  <si>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</si>
  <si>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</si>
  <si>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</si>
  <si>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</si>
  <si>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</si>
  <si>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</si>
  <si>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</si>
  <si>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</si>
  <si>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</si>
  <si>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</si>
  <si>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</si>
  <si>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</si>
  <si>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</si>
  <si>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</si>
  <si>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</si>
  <si>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</si>
  <si>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</si>
  <si>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</si>
  <si>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</si>
  <si>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</si>
  <si>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</si>
  <si>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</si>
  <si>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</si>
  <si>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</si>
  <si>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</si>
  <si>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</si>
  <si>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</si>
  <si>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</si>
  <si>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</si>
  <si>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</si>
  <si>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</si>
  <si>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</si>
  <si>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</si>
  <si>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</si>
  <si>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</si>
  <si>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</si>
  <si>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</si>
  <si>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</si>
  <si>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</si>
  <si>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</si>
  <si>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</si>
  <si>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</si>
  <si>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</si>
  <si>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</si>
  <si>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</si>
  <si>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</si>
  <si>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</si>
  <si>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</si>
  <si>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</si>
  <si>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</si>
  <si>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</si>
  <si>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</si>
  <si>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</si>
  <si>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</si>
  <si>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</si>
  <si>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</si>
  <si>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</si>
  <si>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</si>
  <si>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</si>
  <si>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</si>
  <si>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</si>
  <si>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</si>
  <si>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</si>
  <si>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</si>
  <si>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</si>
  <si>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</si>
  <si>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</si>
  <si>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</si>
  <si>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</si>
  <si>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</si>
  <si>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</si>
  <si>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</si>
  <si>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</si>
  <si>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</si>
  <si>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</si>
  <si>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</si>
  <si>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</si>
  <si>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</si>
  <si>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</si>
  <si>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</si>
  <si>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</si>
  <si>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</si>
  <si>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</si>
  <si>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</si>
  <si>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</si>
  <si>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</si>
  <si>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</si>
  <si>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</si>
  <si>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</si>
  <si>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</si>
  <si>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</si>
  <si>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</si>
  <si>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</si>
  <si>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</si>
  <si>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</si>
  <si>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</si>
  <si>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</si>
  <si>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</si>
  <si>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</si>
  <si>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</si>
  <si>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</si>
  <si>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</si>
  <si>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</si>
  <si>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</si>
  <si>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</si>
  <si>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</si>
  <si>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</si>
  <si>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</si>
  <si>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</si>
  <si>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</si>
  <si>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</si>
  <si>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</si>
  <si>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</si>
  <si>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</si>
  <si>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</si>
  <si>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</si>
  <si>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</si>
  <si>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</si>
  <si>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</si>
  <si>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</si>
  <si>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</si>
  <si>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</si>
  <si>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</si>
  <si>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</si>
  <si>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</si>
  <si>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</si>
  <si>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</si>
  <si>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</si>
  <si>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</si>
  <si>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</si>
  <si>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</si>
  <si>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</si>
  <si>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</si>
  <si>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</si>
  <si>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</si>
  <si>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</si>
  <si>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</si>
  <si>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</si>
  <si>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</si>
  <si>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</si>
  <si>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</si>
  <si>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</si>
  <si>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</si>
  <si>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</si>
  <si>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</si>
  <si>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</si>
  <si>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</si>
  <si>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</si>
  <si>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</si>
  <si>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</si>
  <si>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</si>
  <si>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</si>
  <si>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</si>
  <si>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</si>
  <si>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</si>
  <si>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</si>
  <si>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</si>
  <si>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</si>
  <si>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</si>
  <si>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</si>
  <si>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</si>
  <si>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</si>
  <si>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</si>
  <si>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</si>
  <si>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</si>
  <si>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</si>
  <si>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</si>
  <si>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</si>
  <si>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</si>
  <si>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</si>
  <si>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</si>
  <si>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</si>
  <si>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</si>
  <si>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</si>
  <si>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</si>
  <si>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</si>
  <si>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</si>
  <si>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</si>
  <si>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</si>
  <si>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</si>
  <si>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</si>
  <si>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</si>
  <si>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</si>
  <si>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</si>
  <si>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</si>
  <si>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</si>
  <si>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</si>
  <si>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</si>
  <si>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</si>
  <si>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</si>
  <si>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</si>
  <si>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</si>
  <si>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</si>
  <si>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</si>
  <si>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</si>
  <si>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</si>
  <si>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</si>
  <si>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</si>
  <si>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</si>
  <si>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</si>
  <si>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</si>
  <si>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</si>
  <si>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</si>
  <si>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</si>
  <si>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</si>
  <si>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</si>
  <si>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</si>
  <si>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</si>
  <si>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</si>
  <si>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</si>
  <si>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</si>
  <si>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</si>
  <si>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</si>
  <si>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</si>
  <si>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</si>
  <si>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</si>
  <si>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</si>
  <si>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</si>
  <si>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</si>
  <si>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</si>
  <si>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</si>
  <si>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</si>
  <si>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</si>
  <si>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</si>
  <si>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</si>
  <si>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</si>
  <si>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</si>
  <si>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</si>
  <si>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</si>
  <si>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</si>
  <si>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</si>
  <si>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</si>
  <si>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</si>
  <si>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</si>
  <si>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</si>
  <si>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</si>
  <si>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</si>
  <si>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</si>
  <si>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</si>
  <si>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</si>
  <si>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</si>
  <si>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</si>
  <si>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</si>
  <si>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</si>
  <si>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</si>
  <si>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</si>
  <si>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</si>
  <si>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</si>
  <si>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</si>
  <si>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</si>
  <si>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</si>
  <si>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</si>
  <si>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</si>
  <si>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</si>
  <si>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</si>
  <si>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</si>
  <si>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</si>
  <si>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</si>
  <si>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</si>
  <si>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</si>
  <si>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</si>
  <si>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</si>
  <si>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</si>
  <si>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</si>
  <si>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</si>
  <si>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</si>
  <si>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</si>
  <si>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</si>
  <si>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</si>
  <si>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</si>
  <si>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</si>
  <si>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</si>
  <si>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</si>
  <si>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</si>
  <si>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</si>
  <si>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</si>
  <si>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</si>
  <si>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</si>
  <si>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</si>
  <si>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</si>
  <si>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</si>
  <si>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</si>
  <si>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</si>
  <si>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</si>
  <si>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</si>
  <si>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</si>
  <si>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</si>
  <si>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</si>
  <si>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</si>
  <si>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</si>
  <si>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</si>
  <si>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</si>
  <si>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</si>
  <si>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</si>
  <si>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</si>
  <si>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</si>
  <si>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</si>
  <si>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</si>
  <si>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</si>
  <si>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</si>
  <si>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</si>
  <si>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</si>
  <si>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</si>
  <si>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</si>
  <si>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</si>
  <si>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</si>
  <si>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</si>
  <si>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</si>
  <si>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</si>
  <si>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</si>
  <si>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</si>
  <si>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</si>
  <si>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</si>
  <si>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</si>
  <si>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</si>
  <si>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</si>
  <si>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</si>
  <si>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</si>
  <si>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</si>
  <si>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</si>
  <si>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</si>
  <si>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</si>
  <si>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</si>
  <si>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</si>
  <si>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</si>
  <si>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</si>
  <si>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</si>
  <si>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</si>
  <si>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</si>
  <si>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</si>
  <si>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</si>
  <si>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</si>
  <si>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</si>
  <si>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</si>
  <si>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</si>
  <si>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</si>
  <si>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</si>
  <si>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</si>
  <si>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</si>
  <si>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</si>
  <si>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</si>
  <si>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</si>
  <si>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</si>
  <si>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</si>
  <si>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</si>
  <si>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</si>
  <si>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</si>
  <si>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</si>
  <si>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</si>
  <si>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</si>
  <si>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</si>
  <si>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</si>
  <si>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</si>
  <si>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</si>
  <si>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</si>
  <si>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</si>
  <si>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</si>
  <si>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</si>
  <si>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</si>
  <si>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</si>
  <si>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</si>
  <si>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</si>
  <si>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</si>
  <si>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</si>
  <si>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</si>
  <si>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</si>
  <si>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</si>
  <si>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</si>
  <si>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</si>
  <si>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</si>
  <si>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</si>
  <si>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</si>
  <si>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</si>
  <si>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</si>
  <si>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</si>
  <si>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</si>
  <si>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</si>
  <si>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</si>
  <si>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</si>
  <si>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</si>
  <si>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</si>
  <si>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</si>
  <si>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</si>
  <si>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</si>
  <si>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</si>
  <si>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</si>
  <si>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</si>
  <si>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</si>
  <si>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</si>
  <si>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</si>
  <si>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</si>
  <si>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</si>
  <si>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</si>
  <si>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</si>
  <si>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</si>
  <si>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</si>
  <si>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</si>
  <si>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</si>
  <si>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</si>
  <si>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</si>
  <si>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</si>
  <si>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</si>
  <si>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</si>
  <si>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</si>
  <si>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</si>
  <si>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</si>
  <si>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</si>
  <si>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</si>
  <si>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</si>
  <si>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</si>
  <si>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</si>
  <si>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</si>
  <si>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</si>
  <si>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</si>
  <si>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</si>
  <si>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</si>
  <si>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</si>
  <si>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</si>
  <si>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</si>
  <si>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</si>
  <si>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</si>
  <si>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</si>
  <si>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</si>
  <si>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</si>
  <si>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</si>
  <si>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</si>
  <si>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</si>
  <si>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</si>
  <si>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</si>
  <si>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</si>
  <si>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</si>
  <si>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</si>
  <si>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</si>
  <si>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</si>
  <si>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</si>
  <si>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</si>
  <si>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</si>
  <si>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</si>
  <si>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</si>
  <si>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</si>
  <si>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</si>
  <si>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</si>
  <si>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</si>
  <si>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</si>
  <si>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</si>
  <si>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</si>
  <si>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</si>
  <si>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</si>
  <si>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</si>
  <si>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</si>
  <si>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</si>
  <si>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</si>
  <si>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</si>
  <si>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</si>
  <si>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</si>
  <si>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</si>
  <si>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</si>
  <si>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</si>
  <si>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</si>
  <si>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</si>
  <si>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</si>
  <si>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</si>
  <si>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</si>
  <si>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</si>
  <si>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</si>
  <si>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</si>
  <si>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</si>
  <si>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</si>
  <si>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</si>
  <si>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</si>
  <si>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</si>
  <si>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</si>
  <si>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</si>
  <si>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</si>
  <si>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</si>
  <si>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</si>
  <si>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</si>
  <si>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</si>
  <si>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</si>
  <si>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</si>
  <si>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</si>
  <si>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</si>
  <si>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</si>
  <si>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</si>
  <si>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</si>
  <si>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</si>
  <si>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</si>
  <si>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</si>
  <si>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</si>
  <si>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</si>
  <si>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</si>
  <si>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</si>
  <si>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</si>
  <si>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</si>
  <si>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</si>
  <si>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</si>
  <si>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</si>
  <si>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</si>
  <si>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</si>
  <si>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</si>
  <si>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</si>
  <si>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</si>
  <si>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</si>
  <si>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</si>
  <si>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</si>
  <si>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</si>
  <si>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</si>
  <si>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</si>
  <si>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</si>
  <si>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</si>
  <si>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</si>
  <si>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</si>
  <si>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</si>
  <si>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</si>
  <si>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</si>
  <si>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</si>
  <si>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</si>
  <si>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</si>
  <si>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</si>
  <si>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</si>
  <si>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</si>
  <si>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</si>
  <si>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</si>
  <si>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</si>
  <si>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</si>
  <si>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</si>
  <si>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</si>
  <si>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</si>
  <si>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</si>
  <si>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</si>
  <si>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</si>
  <si>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</si>
  <si>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</si>
  <si>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</si>
  <si>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</si>
  <si>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</si>
  <si>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</si>
  <si>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</si>
  <si>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</si>
  <si>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</si>
  <si>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</si>
  <si>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</si>
  <si>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</si>
  <si>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</si>
  <si>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</si>
  <si>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</si>
  <si>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</si>
  <si>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</si>
  <si>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</si>
  <si>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</si>
  <si>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</si>
  <si>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</si>
  <si>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</si>
  <si>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</si>
  <si>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</si>
  <si>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</si>
  <si>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</si>
  <si>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</si>
  <si>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</si>
  <si>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</si>
  <si>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</si>
  <si>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</si>
  <si>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</si>
  <si>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</si>
  <si>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</si>
  <si>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</si>
  <si>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</si>
  <si>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</si>
  <si>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</si>
  <si>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</si>
  <si>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</si>
  <si>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</si>
  <si>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</si>
  <si>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</si>
  <si>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</si>
  <si>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</si>
  <si>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</si>
  <si>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</si>
  <si>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</si>
  <si>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</si>
  <si>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</si>
  <si>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</si>
  <si>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</si>
  <si>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</si>
  <si>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</si>
  <si>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</si>
  <si>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</si>
  <si>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</si>
  <si>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</si>
  <si>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</si>
  <si>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</si>
  <si>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</si>
  <si>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</si>
  <si>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</si>
  <si>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</si>
  <si>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</si>
  <si>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</si>
  <si>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</si>
  <si>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</si>
  <si>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</si>
  <si>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</si>
  <si>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</si>
  <si>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</si>
  <si>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</si>
  <si>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</si>
  <si>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</si>
  <si>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</si>
  <si>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</si>
  <si>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</si>
  <si>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</si>
  <si>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</si>
  <si>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</si>
  <si>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</si>
  <si>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</si>
  <si>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</si>
  <si>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</si>
  <si>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</si>
  <si>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</si>
  <si>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</si>
  <si>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</si>
  <si>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</si>
  <si>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</si>
  <si>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</si>
  <si>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</si>
  <si>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</si>
  <si>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</si>
  <si>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</si>
  <si>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</si>
  <si>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</si>
  <si>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</si>
  <si>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</si>
  <si>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</si>
  <si>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</si>
  <si>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</si>
  <si>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</si>
  <si>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</si>
  <si>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</si>
  <si>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</si>
  <si>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</si>
  <si>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</si>
  <si>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</si>
  <si>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</si>
  <si>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</si>
  <si>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</si>
  <si>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</si>
  <si>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</si>
  <si>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</si>
  <si>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</si>
  <si>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</si>
  <si>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</si>
  <si>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</si>
  <si>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</si>
  <si>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</si>
  <si>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</si>
  <si>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</si>
  <si>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</si>
  <si>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</si>
  <si>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</si>
  <si>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</si>
  <si>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</si>
  <si>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</si>
  <si>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</si>
  <si>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</si>
  <si>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</si>
  <si>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</si>
  <si>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</si>
  <si>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</si>
  <si>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</si>
  <si>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</si>
  <si>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</si>
  <si>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</si>
  <si>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</si>
  <si>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</si>
  <si>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</si>
  <si>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</si>
  <si>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</si>
  <si>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</si>
  <si>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</si>
  <si>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</si>
  <si>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</si>
  <si>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</si>
  <si>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</si>
  <si>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</si>
  <si>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</si>
  <si>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</si>
  <si>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</si>
  <si>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</si>
  <si>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</si>
  <si>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</si>
  <si>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</si>
  <si>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</si>
  <si>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</si>
  <si>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</si>
  <si>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</si>
  <si>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</si>
  <si>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</si>
  <si>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</si>
  <si>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</si>
  <si>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</si>
  <si>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</si>
  <si>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</si>
  <si>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</si>
  <si>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</si>
  <si>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</si>
  <si>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</si>
  <si>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</si>
  <si>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</si>
  <si>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</si>
  <si>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</si>
  <si>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</si>
  <si>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</si>
  <si>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</si>
  <si>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</si>
  <si>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</si>
  <si>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</si>
  <si>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</si>
  <si>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</si>
  <si>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</si>
  <si>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</si>
  <si>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</si>
  <si>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</si>
  <si>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</si>
  <si>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</si>
  <si>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</si>
  <si>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</si>
  <si>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</si>
  <si>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</si>
  <si>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</si>
  <si>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</si>
  <si>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</si>
  <si>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</si>
  <si>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</si>
  <si>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</si>
  <si>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</si>
  <si>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</si>
  <si>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</si>
  <si>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</si>
  <si>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</si>
  <si>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</si>
  <si>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</si>
  <si>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</si>
  <si>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</si>
  <si>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</si>
  <si>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</si>
  <si>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</si>
  <si>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</si>
  <si>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</si>
  <si>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</si>
  <si>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</si>
  <si>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</si>
  <si>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</si>
  <si>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</si>
  <si>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</si>
  <si>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</si>
  <si>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</si>
  <si>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</si>
  <si>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</si>
  <si>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</si>
  <si>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</si>
  <si>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</si>
  <si>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</si>
  <si>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</si>
  <si>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</si>
  <si>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</si>
  <si>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</si>
  <si>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</si>
  <si>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</si>
  <si>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</si>
  <si>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</si>
  <si>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</si>
  <si>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</si>
  <si>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</si>
  <si>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</si>
  <si>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</si>
  <si>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</si>
  <si>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</si>
  <si>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</si>
  <si>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</si>
  <si>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</si>
  <si>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</si>
  <si>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</si>
  <si>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</si>
  <si>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</si>
  <si>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</si>
  <si>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</si>
  <si>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</si>
  <si>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</si>
  <si>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</si>
  <si>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</si>
  <si>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</si>
  <si>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</si>
  <si>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</si>
  <si>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</si>
  <si>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</si>
  <si>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</si>
  <si>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</si>
  <si>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</si>
  <si>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</si>
  <si>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</si>
  <si>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</si>
  <si>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</si>
  <si>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</si>
  <si>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</si>
  <si>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</si>
  <si>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</si>
  <si>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</si>
  <si>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</si>
  <si>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</si>
  <si>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</si>
  <si>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</si>
  <si>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</si>
  <si>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</si>
  <si>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</si>
  <si>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</si>
  <si>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</si>
  <si>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</si>
  <si>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</si>
  <si>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</si>
  <si>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</si>
  <si>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</si>
  <si>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</si>
  <si>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</si>
  <si>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</si>
  <si>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</si>
  <si>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</si>
  <si>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</si>
  <si>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</si>
  <si>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</si>
  <si>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</si>
  <si>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</si>
  <si>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</si>
  <si>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</si>
  <si>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</si>
  <si>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</si>
  <si>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</si>
  <si>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</si>
  <si>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</si>
  <si>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</si>
  <si>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</si>
  <si>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</si>
  <si>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</si>
  <si>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</si>
  <si>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</si>
  <si>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</si>
  <si>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</si>
  <si>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</si>
  <si>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</si>
  <si>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</si>
  <si>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</si>
  <si>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</si>
  <si>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</si>
  <si>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</si>
  <si>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</si>
  <si>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</si>
  <si>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</si>
  <si>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</si>
  <si>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</si>
  <si>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</si>
  <si>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</si>
  <si>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</si>
  <si>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</si>
  <si>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</si>
  <si>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</si>
  <si>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</si>
  <si>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</si>
  <si>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</si>
  <si>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</si>
  <si>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</si>
  <si>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</si>
  <si>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</si>
  <si>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</si>
  <si>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</si>
  <si>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</si>
  <si>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</si>
  <si>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</si>
  <si>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</si>
  <si>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</si>
  <si>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</si>
  <si>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</si>
  <si>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</si>
  <si>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</si>
  <si>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</si>
  <si>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</si>
  <si>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</si>
  <si>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</si>
  <si>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</si>
  <si>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</si>
  <si>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</si>
  <si>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</si>
  <si>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</si>
  <si>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</si>
  <si>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</si>
  <si>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</si>
  <si>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</si>
  <si>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</si>
  <si>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</si>
  <si>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</si>
  <si>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</si>
  <si>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</si>
  <si>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</si>
  <si>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</si>
  <si>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</si>
  <si>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</si>
  <si>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</si>
  <si>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</si>
  <si>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</si>
  <si>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</si>
  <si>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</si>
  <si>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</si>
  <si>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</si>
  <si>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</si>
  <si>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</si>
  <si>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</si>
  <si>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</si>
  <si>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</si>
  <si>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</si>
  <si>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</si>
  <si>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</si>
  <si>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</si>
  <si>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</si>
  <si>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</si>
  <si>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</si>
  <si>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</si>
  <si>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</si>
  <si>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</si>
  <si>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</si>
  <si>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</si>
  <si>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</si>
  <si>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</si>
  <si>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</si>
  <si>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</si>
  <si>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</si>
  <si>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</si>
  <si>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</si>
  <si>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</si>
  <si>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</si>
  <si>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</si>
  <si>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</si>
  <si>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</si>
  <si>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</si>
  <si>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</si>
  <si>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</si>
  <si>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</si>
  <si>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</si>
  <si>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</si>
  <si>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</si>
  <si>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</si>
  <si>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</si>
  <si>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</si>
  <si>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</si>
  <si>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</si>
  <si>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</si>
  <si>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</si>
  <si>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</si>
  <si>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</si>
  <si>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</si>
  <si>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</si>
  <si>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</si>
  <si>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</si>
  <si>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</si>
  <si>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</si>
  <si>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</si>
  <si>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</si>
  <si>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</si>
  <si>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</si>
  <si>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</si>
  <si>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</si>
  <si>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</si>
  <si>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</si>
  <si>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</si>
  <si>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</si>
  <si>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</si>
  <si>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</si>
  <si>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</si>
  <si>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</si>
  <si>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</si>
  <si>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</si>
  <si>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</si>
  <si>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</si>
  <si>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</si>
  <si>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</si>
  <si>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</si>
  <si>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</si>
  <si>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</si>
  <si>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</si>
  <si>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</si>
  <si>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</si>
  <si>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</si>
  <si>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</si>
  <si>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</si>
  <si>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</si>
  <si>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</si>
  <si>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</si>
  <si>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</si>
  <si>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</si>
  <si>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</si>
  <si>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</si>
  <si>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</si>
  <si>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</si>
  <si>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</si>
  <si>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</si>
  <si>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</si>
  <si>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</si>
  <si>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</si>
  <si>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</si>
  <si>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</si>
  <si>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</si>
  <si>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</si>
  <si>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</si>
  <si>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</si>
  <si>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</si>
  <si>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</si>
  <si>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</si>
  <si>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</si>
  <si>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</si>
  <si>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</si>
  <si>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</si>
  <si>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</si>
  <si>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</si>
  <si>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</si>
  <si>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</si>
  <si>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</si>
  <si>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</si>
  <si>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</si>
  <si>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</si>
  <si>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</si>
  <si>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</si>
  <si>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</si>
  <si>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</si>
  <si>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</si>
  <si>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</si>
  <si>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</si>
  <si>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</si>
  <si>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</si>
  <si>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</si>
  <si>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</si>
  <si>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</si>
  <si>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</si>
  <si>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</si>
  <si>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</si>
  <si>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</si>
  <si>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</si>
  <si>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</si>
  <si>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</si>
  <si>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</si>
  <si>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</si>
  <si>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</si>
  <si>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</si>
  <si>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</si>
  <si>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</si>
  <si>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</si>
  <si>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</si>
  <si>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</si>
  <si>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</si>
  <si>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</si>
  <si>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</si>
  <si>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</si>
  <si>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</si>
  <si>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</si>
  <si>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</si>
  <si>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</si>
  <si>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</si>
  <si>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</si>
  <si>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</si>
  <si>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</si>
  <si>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</si>
  <si>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</si>
  <si>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</si>
  <si>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</si>
  <si>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</si>
  <si>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</si>
  <si>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</si>
  <si>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</si>
  <si>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</si>
  <si>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</si>
  <si>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</si>
  <si>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</si>
  <si>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</si>
  <si>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</si>
  <si>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</si>
  <si>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</si>
  <si>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</si>
  <si>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</si>
  <si>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</si>
  <si>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</si>
  <si>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</si>
  <si>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</si>
  <si>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</si>
  <si>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</si>
  <si>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</si>
  <si>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</si>
  <si>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</si>
  <si>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</si>
  <si>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</si>
  <si>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</si>
  <si>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</si>
  <si>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</si>
  <si>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</si>
  <si>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</si>
  <si>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</si>
  <si>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</si>
  <si>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</si>
  <si>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</si>
  <si>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</si>
  <si>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</si>
  <si>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</si>
  <si>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</si>
  <si>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</si>
  <si>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</si>
  <si>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</si>
  <si>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</si>
  <si>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</si>
  <si>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</si>
  <si>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</si>
  <si>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</si>
  <si>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</si>
  <si>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</si>
  <si>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</si>
  <si>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</si>
  <si>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</si>
  <si>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</si>
  <si>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</si>
  <si>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</si>
  <si>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</si>
  <si>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</si>
  <si>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</si>
  <si>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</si>
  <si>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</si>
  <si>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</si>
  <si>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</si>
  <si>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</si>
  <si>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</si>
  <si>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</si>
  <si>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</si>
  <si>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</si>
  <si>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</si>
  <si>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</si>
  <si>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</si>
  <si>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</si>
  <si>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</si>
  <si>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</si>
  <si>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</si>
  <si>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</si>
  <si>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</si>
  <si>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</si>
  <si>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</si>
  <si>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</si>
  <si>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</si>
  <si>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</si>
  <si>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</si>
  <si>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</si>
  <si>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</si>
  <si>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</si>
  <si>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</si>
  <si>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</si>
  <si>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</si>
  <si>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</si>
  <si>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</si>
  <si>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</si>
  <si>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</si>
  <si>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</si>
  <si>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</si>
  <si>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</si>
  <si>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</si>
  <si>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</si>
  <si>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</si>
  <si>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</si>
  <si>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</si>
  <si>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</si>
  <si>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</si>
  <si>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</si>
  <si>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</si>
  <si>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</si>
  <si>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</si>
  <si>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</si>
  <si>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</si>
  <si>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</si>
  <si>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</si>
  <si>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</si>
  <si>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</si>
  <si>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</si>
  <si>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</si>
  <si>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</si>
  <si>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</si>
  <si>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</si>
  <si>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</si>
  <si>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</si>
  <si>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</si>
  <si>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</si>
  <si>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</si>
  <si>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</si>
  <si>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</si>
  <si>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</si>
  <si>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</si>
  <si>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</si>
  <si>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</si>
  <si>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</si>
  <si>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</si>
  <si>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</si>
  <si>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</si>
  <si>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</si>
  <si>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</si>
  <si>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</si>
  <si>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</si>
  <si>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</si>
  <si>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</si>
  <si>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</si>
  <si>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</si>
  <si>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</si>
  <si>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</si>
  <si>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</si>
  <si>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</si>
  <si>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</si>
  <si>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</si>
  <si>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</si>
  <si>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</si>
  <si>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</si>
  <si>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</si>
  <si>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</si>
  <si>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</si>
  <si>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</si>
  <si>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</si>
  <si>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</si>
  <si>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</si>
  <si>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</si>
  <si>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</si>
  <si>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</si>
  <si>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</si>
  <si>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</si>
  <si>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</si>
  <si>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</si>
  <si>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</si>
  <si>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</si>
  <si>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</si>
  <si>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</si>
  <si>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</si>
  <si>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</si>
  <si>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</si>
  <si>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</si>
  <si>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</si>
  <si>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</si>
  <si>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</si>
  <si>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</si>
  <si>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</si>
  <si>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</si>
  <si>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</si>
  <si>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</si>
  <si>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</si>
  <si>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</si>
  <si>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</si>
  <si>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</si>
  <si>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</si>
  <si>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</si>
  <si>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</si>
  <si>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</si>
  <si>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</si>
  <si>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</si>
  <si>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</si>
  <si>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</si>
  <si>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</si>
  <si>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</si>
  <si>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</si>
  <si>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</si>
  <si>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</si>
  <si>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</si>
  <si>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</si>
  <si>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</si>
  <si>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</si>
  <si>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</si>
  <si>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</si>
  <si>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</si>
  <si>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</si>
  <si>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</si>
  <si>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</si>
  <si>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</si>
  <si>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</si>
  <si>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</si>
  <si>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</si>
  <si>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</si>
  <si>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</si>
  <si>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</si>
  <si>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</si>
  <si>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</si>
  <si>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</si>
  <si>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</si>
  <si>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</si>
  <si>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</si>
  <si>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</si>
  <si>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</si>
  <si>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</si>
  <si>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</si>
  <si>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</si>
  <si>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</si>
  <si>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</si>
  <si>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</si>
  <si>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</si>
  <si>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</si>
  <si>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</si>
  <si>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</si>
  <si>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</si>
  <si>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</si>
  <si>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</si>
  <si>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</si>
  <si>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</si>
  <si>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</si>
  <si>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</si>
  <si>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</si>
  <si>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</si>
  <si>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</si>
  <si>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</si>
  <si>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</si>
  <si>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</si>
  <si>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</si>
  <si>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</si>
  <si>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</si>
  <si>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</si>
  <si>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</si>
  <si>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</si>
  <si>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</si>
  <si>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</si>
  <si>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</si>
  <si>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</si>
  <si>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</si>
  <si>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</si>
  <si>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</si>
  <si>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</si>
  <si>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</si>
  <si>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</si>
  <si>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</si>
  <si>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</si>
  <si>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</si>
  <si>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</si>
  <si>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</si>
  <si>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</si>
  <si>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</si>
  <si>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</si>
  <si>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</si>
  <si>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</si>
  <si>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</si>
  <si>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</si>
  <si>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</si>
  <si>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</si>
  <si>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</si>
  <si>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</si>
  <si>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</si>
  <si>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</si>
  <si>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</si>
  <si>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</si>
  <si>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</si>
  <si>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</si>
  <si>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</si>
  <si>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</si>
  <si>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</si>
  <si>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</si>
  <si>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</si>
  <si>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</si>
  <si>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</si>
  <si>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</si>
  <si>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</si>
  <si>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</si>
  <si>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</si>
  <si>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</si>
  <si>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</si>
  <si>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</si>
  <si>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</si>
  <si>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</si>
  <si>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</si>
  <si>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</si>
  <si>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</si>
  <si>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</si>
  <si>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</si>
  <si>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</si>
  <si>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</si>
  <si>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</si>
  <si>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</si>
  <si>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</si>
  <si>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</si>
  <si>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</si>
  <si>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</si>
  <si>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</si>
  <si>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</si>
  <si>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</si>
  <si>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</si>
  <si>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</si>
  <si>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</si>
  <si>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</si>
  <si>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</si>
  <si>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</si>
  <si>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</si>
  <si>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</si>
  <si>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</si>
  <si>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</si>
  <si>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</si>
  <si>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</si>
  <si>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</si>
  <si>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</si>
  <si>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</si>
  <si>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</si>
  <si>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</si>
  <si>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</si>
  <si>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</si>
  <si>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</si>
  <si>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</si>
  <si>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</si>
  <si>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</si>
  <si>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</si>
  <si>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</si>
  <si>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</si>
  <si>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</si>
  <si>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</si>
  <si>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</si>
  <si>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</si>
  <si>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</si>
  <si>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</si>
  <si>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</si>
  <si>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</si>
  <si>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</si>
  <si>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</si>
  <si>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</si>
  <si>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</si>
  <si>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</si>
  <si>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</si>
  <si>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</si>
  <si>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</si>
  <si>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</si>
  <si>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</si>
  <si>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</si>
  <si>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</si>
  <si>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</si>
  <si>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</si>
  <si>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</si>
  <si>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</si>
  <si>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</si>
  <si>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</si>
  <si>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</si>
  <si>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</si>
  <si>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</si>
  <si>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</si>
  <si>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</si>
  <si>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</si>
  <si>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</si>
  <si>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</si>
  <si>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</si>
  <si>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</si>
  <si>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</si>
  <si>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</si>
  <si>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</si>
  <si>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</si>
  <si>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</si>
  <si>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</si>
  <si>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</si>
  <si>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</si>
  <si>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</si>
  <si>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</si>
  <si>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</si>
  <si>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</si>
  <si>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</si>
  <si>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</si>
  <si>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</si>
  <si>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</si>
  <si>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</si>
  <si>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</si>
  <si>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</si>
  <si>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</si>
  <si>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</si>
  <si>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</si>
  <si>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</si>
  <si>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</si>
  <si>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</si>
  <si>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</si>
  <si>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</si>
  <si>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</si>
  <si>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</si>
  <si>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</si>
  <si>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</si>
  <si>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</si>
  <si>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</si>
  <si>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</si>
  <si>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</si>
  <si>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</si>
  <si>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</si>
  <si>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</si>
  <si>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</si>
  <si>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</si>
  <si>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</si>
  <si>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</si>
  <si>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</si>
  <si>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</si>
  <si>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</si>
  <si>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</si>
  <si>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</si>
  <si>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</si>
  <si>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</si>
  <si>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</si>
  <si>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</si>
  <si>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</si>
  <si>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</si>
  <si>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</si>
  <si>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</si>
  <si>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</si>
  <si>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</si>
  <si>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</si>
  <si>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</si>
  <si>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</si>
  <si>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</si>
  <si>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</si>
  <si>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</si>
  <si>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</si>
  <si>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</si>
  <si>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</si>
  <si>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</si>
  <si>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</si>
  <si>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</si>
  <si>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</si>
  <si>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</si>
  <si>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</si>
  <si>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</si>
  <si>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</si>
  <si>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</si>
  <si>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</si>
  <si>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</si>
  <si>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</si>
  <si>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</si>
  <si>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</si>
  <si>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</si>
  <si>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</si>
  <si>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</si>
  <si>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</si>
  <si>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</si>
  <si>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</si>
  <si>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</si>
  <si>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</si>
  <si>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</si>
  <si>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</si>
  <si>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</si>
  <si>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</si>
  <si>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</si>
  <si>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</si>
  <si>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</si>
  <si>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</si>
  <si>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</si>
  <si>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</si>
  <si>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</si>
  <si>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</si>
  <si>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</si>
  <si>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</si>
  <si>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</si>
  <si>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</si>
  <si>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</si>
  <si>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</si>
  <si>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</si>
  <si>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</si>
  <si>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</si>
  <si>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</si>
  <si>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</si>
  <si>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</si>
  <si>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</si>
  <si>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</si>
  <si>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</si>
  <si>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</si>
  <si>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</si>
  <si>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</si>
  <si>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</si>
  <si>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</si>
  <si>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</si>
  <si>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</si>
  <si>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</si>
  <si>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</si>
  <si>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</si>
  <si>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</si>
  <si>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</si>
  <si>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</si>
  <si>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</si>
  <si>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</si>
  <si>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</si>
  <si>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</si>
  <si>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</si>
  <si>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</si>
  <si>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</si>
  <si>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</si>
  <si>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</si>
  <si>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</si>
  <si>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</si>
  <si>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</si>
  <si>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</si>
  <si>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</si>
  <si>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</si>
  <si>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</si>
  <si>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</si>
  <si>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</si>
  <si>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</si>
  <si>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</si>
  <si>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</si>
  <si>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</si>
  <si>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</si>
  <si>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</si>
  <si>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</si>
  <si>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</si>
  <si>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</si>
  <si>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</si>
  <si>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</si>
  <si>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</si>
  <si>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</si>
  <si>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</si>
  <si>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</si>
  <si>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</si>
  <si>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</si>
  <si>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</si>
  <si>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</si>
  <si>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</si>
  <si>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</si>
  <si>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</si>
  <si>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</si>
  <si>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</si>
  <si>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</si>
  <si>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</si>
  <si>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</si>
  <si>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</si>
  <si>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</si>
  <si>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</si>
  <si>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</si>
  <si>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</si>
  <si>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</si>
  <si>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</si>
  <si>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</si>
  <si>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</si>
  <si>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</si>
  <si>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</si>
  <si>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</si>
  <si>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</si>
  <si>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</si>
  <si>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</si>
  <si>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</si>
  <si>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</si>
  <si>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</si>
  <si>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</si>
  <si>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</si>
  <si>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</si>
  <si>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</si>
  <si>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</si>
  <si>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</si>
  <si>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</si>
  <si>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</si>
  <si>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</si>
  <si>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</si>
  <si>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</si>
  <si>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</si>
  <si>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</si>
  <si>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</si>
  <si>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</si>
  <si>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</si>
  <si>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</si>
  <si>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</si>
  <si>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</si>
  <si>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</si>
  <si>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</si>
  <si>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</si>
  <si>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</si>
  <si>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</si>
  <si>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</si>
  <si>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</si>
  <si>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</si>
  <si>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</si>
  <si>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</si>
  <si>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</si>
  <si>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</si>
  <si>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</si>
  <si>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</si>
  <si>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</si>
  <si>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</si>
  <si>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</si>
  <si>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</si>
  <si>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</si>
  <si>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</si>
  <si>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</si>
  <si>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</si>
  <si>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</si>
  <si>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</si>
  <si>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</si>
  <si>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</si>
  <si>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</si>
  <si>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</si>
  <si>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</si>
  <si>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</si>
  <si>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</si>
  <si>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</si>
  <si>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</si>
  <si>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</si>
  <si>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</si>
  <si>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</si>
  <si>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</si>
  <si>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</si>
  <si>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</si>
  <si>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</si>
  <si>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</si>
  <si>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</si>
  <si>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</si>
  <si>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</si>
  <si>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</si>
  <si>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</si>
  <si>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</si>
  <si>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</si>
  <si>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</si>
  <si>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</si>
  <si>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</si>
  <si>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</si>
  <si>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</si>
  <si>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</si>
  <si>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</si>
  <si>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</si>
  <si>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</si>
  <si>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</si>
  <si>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</si>
  <si>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</si>
  <si>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</si>
  <si>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</si>
  <si>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</si>
  <si>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</si>
  <si>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</si>
  <si>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</si>
  <si>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</si>
  <si>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</si>
  <si>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</si>
  <si>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</si>
  <si>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</si>
  <si>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</si>
  <si>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</si>
  <si>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</si>
  <si>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</si>
  <si>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</si>
  <si>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</si>
  <si>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</si>
  <si>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</si>
  <si>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</si>
  <si>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</si>
  <si>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</si>
  <si>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</si>
  <si>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</si>
  <si>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</si>
  <si>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</si>
  <si>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</si>
  <si>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</si>
  <si>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</si>
  <si>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</si>
  <si>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</si>
  <si>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</si>
  <si>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</si>
  <si>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</si>
  <si>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</si>
  <si>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</si>
  <si>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</si>
  <si>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</si>
  <si>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</si>
  <si>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</si>
  <si>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</si>
  <si>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</si>
  <si>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</si>
  <si>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</si>
  <si>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</si>
  <si>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</si>
  <si>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</si>
  <si>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</si>
  <si>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</si>
  <si>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</si>
  <si>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</si>
  <si>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</si>
  <si>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</si>
  <si>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</si>
  <si>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</si>
  <si>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</si>
  <si>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</si>
  <si>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</si>
  <si>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</si>
  <si>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</si>
  <si>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</si>
  <si>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</si>
  <si>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</si>
  <si>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</si>
  <si>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</si>
  <si>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</si>
  <si>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</si>
  <si>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</si>
  <si>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</si>
  <si>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</si>
  <si>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</si>
  <si>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</si>
  <si>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</si>
  <si>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</si>
  <si>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</si>
  <si>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</si>
  <si>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</si>
  <si>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</si>
  <si>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</si>
  <si>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</si>
  <si>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</si>
  <si>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</si>
  <si>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</si>
  <si>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</si>
  <si>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</si>
  <si>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</si>
  <si>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</si>
  <si>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</si>
  <si>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</si>
  <si>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</si>
  <si>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</si>
  <si>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</si>
  <si>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</si>
  <si>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</si>
  <si>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</si>
  <si>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</si>
  <si>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</si>
  <si>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</si>
  <si>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</si>
  <si>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</si>
  <si>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</si>
  <si>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</si>
  <si>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</si>
  <si>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</si>
  <si>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</si>
  <si>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</si>
  <si>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</si>
  <si>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</si>
  <si>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</si>
  <si>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</si>
  <si>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</si>
  <si>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</si>
  <si>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</si>
  <si>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</si>
  <si>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</si>
  <si>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</si>
  <si>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</si>
  <si>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</si>
  <si>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</si>
  <si>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</si>
  <si>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</si>
  <si>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</si>
  <si>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</si>
  <si>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</si>
  <si>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</si>
  <si>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</si>
  <si>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</si>
  <si>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</si>
  <si>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</si>
  <si>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</si>
  <si>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</si>
  <si>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</si>
  <si>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</si>
  <si>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</si>
  <si>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</si>
  <si>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</si>
  <si>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</si>
  <si>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</si>
  <si>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</si>
  <si>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</si>
  <si>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</si>
  <si>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</si>
  <si>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</si>
  <si>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</si>
  <si>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</si>
  <si>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</si>
  <si>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</si>
  <si>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</si>
  <si>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</si>
  <si>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</si>
  <si>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</si>
  <si>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</si>
  <si>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</si>
  <si>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</si>
  <si>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</si>
  <si>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</si>
  <si>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</si>
  <si>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</si>
  <si>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</si>
  <si>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</si>
  <si>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</si>
  <si>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</si>
  <si>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</si>
  <si>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</si>
  <si>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</si>
  <si>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</si>
  <si>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</si>
  <si>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</si>
  <si>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</si>
  <si>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</si>
  <si>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</si>
  <si>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</si>
  <si>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</si>
  <si>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</si>
  <si>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</si>
  <si>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</si>
  <si>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</si>
  <si>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</si>
  <si>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</si>
  <si>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</si>
  <si>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</si>
  <si>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</si>
  <si>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</si>
  <si>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</si>
  <si>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</si>
  <si>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</si>
  <si>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</si>
  <si>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</si>
  <si>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</si>
  <si>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</si>
  <si>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</si>
  <si>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</si>
  <si>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</si>
  <si>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</si>
  <si>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</si>
  <si>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</si>
  <si>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</si>
  <si>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</si>
  <si>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</si>
  <si>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</si>
  <si>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</si>
  <si>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</si>
  <si>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</si>
  <si>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</si>
  <si>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</si>
  <si>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</si>
  <si>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</si>
  <si>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</si>
  <si>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</si>
  <si>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</si>
  <si>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</si>
  <si>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</si>
  <si>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</si>
  <si>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</si>
  <si>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</si>
  <si>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</si>
  <si>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</si>
  <si>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</si>
  <si>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</si>
  <si>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</si>
  <si>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</si>
  <si>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</si>
  <si>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</si>
  <si>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</si>
  <si>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</si>
  <si>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</si>
  <si>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</si>
  <si>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</si>
  <si>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</si>
  <si>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</si>
  <si>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</si>
  <si>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</si>
  <si>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</si>
  <si>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</si>
  <si>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</si>
  <si>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</si>
  <si>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</si>
  <si>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</si>
  <si>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</si>
  <si>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</si>
  <si>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</si>
  <si>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</si>
  <si>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</si>
  <si>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</si>
  <si>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</si>
  <si>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</si>
  <si>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</si>
  <si>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</si>
  <si>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</si>
  <si>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</si>
  <si>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</si>
  <si>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</si>
  <si>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</si>
  <si>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</si>
  <si>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</si>
  <si>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</si>
  <si>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</si>
  <si>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</si>
  <si>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</si>
  <si>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</si>
  <si>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</si>
  <si>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</si>
  <si>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</si>
  <si>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</si>
  <si>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</si>
  <si>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</si>
  <si>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</si>
  <si>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</si>
  <si>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</si>
  <si>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</si>
  <si>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</si>
  <si>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</si>
  <si>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</si>
  <si>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</si>
  <si>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</si>
  <si>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</si>
  <si>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</si>
  <si>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</si>
  <si>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</si>
  <si>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</si>
  <si>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</si>
  <si>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</si>
  <si>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</si>
  <si>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</si>
  <si>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</si>
  <si>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</si>
  <si>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</si>
  <si>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</si>
  <si>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</si>
  <si>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</si>
  <si>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</si>
  <si>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</si>
  <si>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</si>
  <si>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</si>
  <si>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</si>
  <si>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</si>
  <si>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</si>
  <si>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</si>
  <si>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</si>
  <si>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</si>
  <si>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</si>
  <si>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</si>
  <si>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</si>
  <si>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</si>
  <si>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</si>
  <si>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</si>
  <si>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</si>
  <si>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</si>
  <si>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</si>
  <si>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</si>
  <si>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</si>
  <si>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</si>
  <si>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</si>
  <si>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</si>
  <si>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</si>
  <si>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</si>
  <si>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</si>
  <si>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</si>
  <si>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</si>
  <si>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</si>
  <si>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</si>
  <si>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</si>
  <si>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</si>
  <si>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</si>
  <si>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</si>
  <si>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</si>
  <si>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</si>
  <si>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</si>
  <si>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</si>
  <si>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</si>
  <si>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</si>
  <si>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</si>
  <si>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</si>
  <si>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</si>
  <si>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</si>
  <si>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</si>
  <si>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</si>
  <si>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</si>
  <si>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</si>
  <si>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</si>
  <si>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</si>
  <si>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</si>
  <si>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</si>
  <si>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</si>
  <si>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</si>
  <si>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</si>
  <si>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</si>
  <si>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</si>
  <si>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</si>
  <si>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</si>
  <si>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</si>
  <si>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</si>
  <si>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</si>
  <si>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</si>
  <si>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</si>
  <si>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</si>
  <si>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</si>
  <si>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</si>
  <si>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</si>
  <si>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</si>
  <si>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</si>
  <si>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</si>
  <si>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</si>
  <si>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</si>
  <si>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</si>
  <si>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</si>
  <si>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</si>
  <si>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</si>
  <si>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</si>
  <si>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</si>
  <si>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</si>
  <si>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</si>
  <si>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</si>
  <si>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</si>
  <si>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</si>
  <si>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</si>
  <si>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</si>
  <si>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</si>
  <si>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</si>
  <si>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</si>
  <si>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</si>
  <si>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</si>
  <si>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</si>
  <si>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</si>
  <si>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</si>
  <si>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</si>
  <si>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</si>
  <si>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</si>
  <si>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</si>
  <si>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</si>
  <si>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</si>
  <si>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</si>
  <si>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</si>
  <si>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</si>
  <si>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</si>
  <si>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</si>
  <si>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</si>
  <si>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</si>
  <si>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</si>
  <si>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</si>
  <si>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</si>
  <si>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</si>
  <si>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</si>
  <si>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</si>
  <si>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</si>
  <si>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</si>
  <si>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</si>
  <si>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</si>
  <si>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</si>
  <si>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</si>
  <si>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</si>
  <si>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</si>
  <si>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</si>
  <si>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</si>
  <si>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</si>
  <si>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</si>
  <si>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</si>
  <si>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</si>
  <si>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</si>
  <si>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</si>
  <si>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</si>
  <si>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</si>
  <si>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</si>
  <si>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</si>
  <si>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</si>
  <si>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</si>
  <si>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</si>
  <si>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</si>
  <si>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</si>
  <si>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</si>
  <si>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</si>
  <si>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</si>
  <si>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</si>
  <si>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</si>
  <si>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</si>
  <si>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</si>
  <si>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</si>
  <si>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</si>
  <si>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</si>
  <si>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</si>
  <si>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</si>
  <si>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</si>
  <si>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</si>
  <si>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</si>
  <si>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</si>
  <si>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</si>
  <si>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</si>
  <si>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</si>
  <si>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</si>
  <si>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</si>
  <si>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</si>
  <si>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</si>
  <si>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</si>
  <si>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</si>
  <si>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</si>
  <si>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</si>
  <si>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</si>
  <si>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</si>
  <si>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</si>
  <si>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</si>
  <si>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</si>
  <si>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</si>
  <si>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</si>
  <si>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</si>
  <si>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</si>
  <si>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</si>
  <si>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</si>
  <si>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</si>
  <si>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</si>
  <si>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</si>
  <si>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</si>
  <si>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</si>
  <si>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</si>
  <si>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</si>
  <si>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</si>
  <si>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</si>
  <si>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</si>
  <si>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</si>
  <si>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</si>
  <si>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</si>
  <si>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</si>
  <si>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</si>
  <si>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</si>
  <si>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</si>
  <si>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</si>
  <si>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</si>
  <si>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</si>
  <si>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</si>
  <si>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</si>
  <si>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</si>
  <si>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</si>
  <si>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</si>
  <si>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</si>
  <si>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</si>
  <si>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</si>
  <si>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</si>
  <si>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</si>
  <si>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</si>
  <si>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</si>
  <si>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</si>
  <si>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</si>
  <si>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</si>
  <si>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</si>
  <si>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</si>
  <si>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</si>
  <si>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</si>
  <si>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</si>
  <si>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</si>
  <si>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</si>
  <si>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</si>
  <si>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</si>
  <si>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</si>
  <si>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</si>
  <si>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</si>
  <si>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</si>
  <si>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</si>
  <si>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</si>
  <si>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</si>
  <si>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</si>
  <si>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</si>
  <si>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</si>
  <si>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</si>
  <si>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</si>
  <si>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</si>
  <si>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</si>
  <si>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</si>
  <si>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</si>
  <si>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</si>
  <si>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</si>
  <si>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</si>
  <si>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</si>
  <si>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</si>
  <si>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</si>
  <si>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</si>
  <si>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</si>
  <si>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</si>
  <si>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</si>
  <si>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</si>
  <si>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</si>
  <si>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</si>
  <si>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</si>
  <si>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</si>
  <si>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</si>
  <si>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</si>
  <si>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</si>
  <si>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</si>
  <si>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</si>
  <si>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</si>
  <si>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</si>
  <si>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</si>
  <si>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</si>
  <si>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</si>
  <si>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</si>
  <si>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</si>
  <si>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</si>
  <si>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</si>
  <si>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</si>
  <si>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</si>
  <si>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</si>
  <si>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</si>
  <si>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</si>
  <si>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</si>
  <si>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</si>
  <si>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</si>
  <si>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</si>
  <si>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</si>
  <si>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</si>
  <si>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</si>
  <si>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</si>
  <si>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</si>
  <si>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</si>
  <si>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</si>
  <si>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</si>
  <si>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</si>
  <si>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</si>
  <si>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</si>
  <si>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</si>
  <si>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</si>
  <si>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</si>
  <si>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</si>
  <si>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</si>
  <si>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</si>
  <si>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</si>
  <si>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</si>
  <si>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</si>
  <si>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</si>
  <si>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</si>
  <si>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</si>
  <si>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</si>
  <si>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</si>
  <si>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</si>
  <si>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</si>
  <si>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</si>
  <si>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</si>
  <si>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</si>
  <si>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</si>
  <si>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</si>
  <si>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</si>
  <si>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</si>
  <si>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</si>
  <si>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</si>
  <si>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</si>
  <si>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</si>
  <si>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</si>
  <si>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</si>
  <si>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</si>
  <si>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</si>
  <si>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</si>
  <si>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</si>
  <si>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</si>
  <si>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</si>
  <si>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</si>
  <si>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</si>
  <si>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</si>
  <si>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</si>
  <si>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</si>
  <si>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</si>
  <si>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</si>
  <si>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</si>
  <si>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</si>
  <si>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</si>
  <si>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</si>
  <si>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</si>
  <si>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</si>
  <si>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</si>
  <si>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</si>
  <si>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</si>
  <si>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</si>
  <si>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</si>
  <si>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</si>
  <si>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</si>
  <si>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</si>
  <si>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</si>
  <si>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</si>
  <si>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</si>
  <si>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</si>
  <si>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</si>
  <si>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</si>
  <si>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</si>
  <si>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</si>
  <si>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</si>
  <si>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</si>
  <si>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</si>
  <si>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</si>
  <si>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</si>
  <si>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</si>
  <si>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</si>
  <si>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</si>
  <si>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</si>
  <si>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</si>
  <si>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</si>
  <si>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</si>
  <si>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</si>
  <si>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</si>
  <si>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</si>
  <si>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</si>
  <si>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</si>
  <si>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</si>
  <si>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</si>
  <si>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</si>
  <si>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</si>
  <si>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</si>
  <si>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</si>
  <si>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</si>
  <si>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</si>
  <si>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</si>
  <si>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</si>
  <si>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</si>
  <si>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</si>
  <si>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</si>
  <si>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</si>
  <si>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</si>
  <si>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</si>
  <si>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</si>
  <si>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</si>
  <si>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</si>
  <si>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</si>
  <si>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</si>
  <si>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</si>
  <si>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</si>
  <si>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</si>
  <si>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</si>
  <si>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</si>
  <si>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</si>
  <si>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</si>
  <si>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</si>
  <si>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</si>
  <si>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</si>
  <si>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</si>
  <si>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</si>
  <si>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</si>
  <si>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</si>
  <si>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</si>
  <si>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</si>
  <si>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</si>
  <si>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</si>
  <si>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</si>
  <si>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</si>
  <si>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</si>
  <si>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</si>
  <si>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</si>
  <si>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</si>
  <si>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</si>
  <si>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</si>
  <si>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</si>
  <si>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</si>
  <si>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</si>
  <si>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</si>
  <si>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</si>
  <si>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</si>
  <si>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</si>
  <si>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</si>
  <si>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</si>
  <si>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</si>
  <si>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</si>
  <si>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</si>
  <si>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</si>
  <si>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</si>
  <si>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</si>
  <si>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</si>
  <si>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</si>
  <si>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</si>
  <si>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</si>
  <si>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</si>
  <si>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</si>
  <si>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</si>
  <si>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</si>
  <si>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</si>
  <si>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</si>
  <si>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</si>
  <si>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</si>
  <si>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</si>
  <si>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</si>
  <si>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</si>
  <si>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</si>
  <si>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</si>
  <si>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</si>
  <si>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</si>
  <si>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</si>
  <si>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</si>
  <si>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</si>
  <si>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</si>
  <si>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</si>
  <si>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</si>
  <si>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</si>
  <si>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</si>
  <si>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</si>
  <si>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</si>
  <si>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</si>
  <si>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</si>
  <si>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</si>
  <si>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</si>
  <si>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</si>
  <si>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</si>
  <si>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</si>
  <si>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</si>
  <si>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</si>
  <si>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</si>
  <si>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</si>
  <si>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</si>
  <si>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</si>
  <si>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</si>
  <si>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</si>
  <si>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</si>
  <si>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</si>
  <si>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</si>
  <si>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</si>
  <si>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</si>
  <si>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</si>
  <si>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</si>
  <si>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</si>
  <si>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</si>
  <si>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</si>
  <si>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</si>
  <si>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</si>
  <si>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</si>
  <si>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</si>
  <si>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</si>
  <si>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</si>
  <si>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</si>
  <si>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</si>
  <si>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</si>
  <si>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</si>
  <si>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</si>
  <si>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</si>
  <si>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</si>
  <si>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</si>
  <si>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</si>
  <si>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</si>
  <si>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</si>
  <si>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</si>
  <si>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</si>
  <si>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</si>
  <si>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</si>
  <si>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</si>
  <si>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</si>
  <si>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</si>
  <si>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</si>
  <si>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</si>
  <si>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</si>
  <si>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</si>
  <si>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</si>
  <si>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</si>
  <si>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</si>
  <si>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</si>
  <si>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</si>
  <si>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</si>
  <si>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</si>
  <si>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</si>
  <si>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</si>
  <si>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</si>
  <si>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</si>
  <si>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</si>
  <si>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</si>
  <si>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</si>
  <si>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</si>
  <si>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</si>
  <si>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</si>
  <si>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</si>
  <si>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</si>
  <si>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</si>
  <si>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</si>
  <si>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</si>
  <si>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</si>
  <si>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</si>
  <si>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</si>
  <si>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</si>
  <si>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</si>
  <si>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</si>
  <si>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</si>
  <si>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</si>
  <si>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</si>
  <si>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</si>
  <si>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</si>
  <si>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</si>
  <si>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</si>
  <si>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</si>
  <si>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</si>
  <si>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</si>
  <si>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</si>
  <si>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</si>
  <si>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</si>
  <si>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</si>
  <si>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</si>
  <si>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</si>
  <si>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</si>
  <si>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</si>
  <si>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</si>
  <si>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</si>
  <si>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</si>
  <si>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</si>
  <si>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</si>
  <si>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</si>
  <si>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</si>
  <si>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</si>
  <si>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</si>
  <si>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</si>
  <si>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</si>
  <si>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</si>
  <si>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</si>
  <si>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</si>
  <si>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</si>
  <si>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</si>
  <si>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</si>
  <si>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</si>
  <si>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</si>
  <si>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</si>
  <si>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</si>
  <si>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</si>
  <si>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</si>
  <si>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</si>
  <si>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</si>
  <si>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</si>
  <si>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</si>
  <si>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</si>
  <si>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</si>
  <si>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</si>
  <si>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</si>
  <si>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</si>
  <si>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</si>
  <si>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</si>
  <si>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</si>
  <si>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</si>
  <si>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</si>
  <si>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</si>
  <si>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</si>
  <si>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</si>
  <si>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</si>
  <si>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</si>
  <si>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</si>
  <si>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</si>
  <si>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</si>
  <si>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</si>
  <si>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</si>
  <si>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</si>
  <si>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</si>
  <si>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</si>
  <si>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</si>
  <si>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</si>
  <si>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</si>
  <si>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</si>
  <si>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</si>
  <si>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</si>
  <si>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</si>
  <si>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</si>
  <si>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</si>
  <si>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</si>
  <si>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</si>
  <si>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</si>
  <si>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</si>
  <si>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</si>
  <si>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</si>
  <si>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</si>
  <si>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</si>
  <si>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</si>
  <si>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</si>
  <si>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</si>
  <si>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</si>
  <si>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</si>
  <si>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</si>
  <si>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</si>
  <si>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</si>
  <si>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</si>
  <si>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</si>
  <si>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</si>
  <si>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</si>
  <si>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</si>
  <si>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</si>
  <si>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</si>
  <si>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</si>
  <si>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</si>
  <si>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</si>
  <si>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</si>
  <si>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</si>
  <si>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</si>
  <si>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</si>
  <si>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</si>
  <si>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</si>
  <si>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</si>
  <si>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</si>
  <si>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</si>
  <si>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</si>
  <si>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</si>
  <si>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</si>
  <si>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</si>
  <si>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</si>
  <si>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</si>
  <si>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</si>
  <si>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</si>
  <si>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</si>
  <si>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</si>
  <si>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</si>
  <si>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</si>
  <si>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</si>
  <si>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</si>
  <si>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</si>
  <si>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</si>
  <si>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</si>
  <si>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</si>
  <si>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</si>
  <si>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</si>
  <si>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</si>
  <si>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</si>
  <si>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</si>
  <si>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</si>
  <si>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</si>
  <si>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</si>
  <si>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</si>
  <si>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</si>
  <si>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</si>
  <si>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</si>
  <si>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</si>
  <si>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</si>
  <si>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</si>
  <si>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</si>
  <si>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</si>
  <si>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</si>
  <si>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</si>
  <si>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</si>
  <si>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</si>
  <si>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</si>
  <si>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</si>
  <si>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</si>
  <si>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</si>
  <si>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</si>
  <si>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</si>
  <si>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</si>
  <si>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</si>
  <si>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</si>
  <si>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</si>
  <si>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</si>
  <si>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</si>
  <si>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</si>
  <si>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</si>
  <si>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</si>
  <si>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</si>
  <si>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</si>
  <si>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</si>
  <si>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</si>
  <si>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</si>
  <si>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</si>
  <si>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</si>
  <si>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</si>
  <si>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</si>
  <si>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</si>
  <si>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</si>
  <si>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</si>
  <si>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</si>
  <si>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</si>
  <si>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</si>
  <si>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</si>
  <si>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</si>
  <si>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</si>
  <si>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</si>
  <si>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</si>
  <si>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</si>
  <si>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</si>
  <si>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</si>
  <si>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</si>
  <si>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</si>
  <si>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</si>
  <si>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</si>
  <si>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</si>
  <si>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</si>
  <si>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</si>
  <si>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</si>
  <si>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</si>
  <si>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</si>
  <si>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</si>
  <si>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</si>
  <si>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</si>
  <si>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</si>
  <si>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</si>
  <si>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</si>
  <si>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</si>
  <si>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</si>
  <si>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</si>
  <si>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</si>
  <si>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</si>
  <si>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</si>
  <si>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</si>
  <si>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</si>
  <si>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</si>
  <si>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</si>
  <si>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</si>
  <si>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</si>
  <si>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</si>
  <si>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</si>
  <si>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</si>
  <si>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</si>
  <si>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</si>
  <si>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</si>
  <si>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</si>
  <si>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</si>
  <si>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</si>
  <si>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</si>
  <si>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</si>
  <si>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</si>
  <si>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</si>
  <si>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</si>
  <si>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</si>
  <si>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</si>
  <si>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</si>
  <si>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</si>
  <si>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</si>
  <si>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</si>
  <si>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</si>
  <si>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</si>
  <si>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</si>
  <si>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</si>
  <si>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</si>
  <si>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</si>
  <si>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</si>
  <si>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</si>
  <si>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</si>
  <si>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</si>
  <si>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</si>
  <si>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</si>
  <si>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</si>
  <si>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</si>
  <si>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</si>
  <si>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</si>
  <si>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</si>
  <si>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</si>
  <si>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</si>
  <si>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</si>
  <si>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</si>
  <si>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</si>
  <si>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</si>
  <si>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</si>
  <si>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</si>
  <si>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</si>
  <si>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</si>
  <si>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</si>
  <si>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</si>
  <si>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</si>
  <si>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</si>
  <si>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</si>
  <si>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</si>
  <si>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</si>
  <si>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</si>
  <si>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</si>
  <si>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</si>
  <si>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</si>
  <si>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</si>
  <si>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</si>
  <si>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</si>
  <si>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</si>
  <si>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</si>
  <si>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</si>
  <si>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</si>
  <si>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</si>
  <si>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</si>
  <si>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</si>
  <si>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</si>
  <si>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</si>
  <si>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</si>
  <si>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</si>
  <si>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</si>
  <si>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</si>
  <si>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</si>
  <si>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</si>
  <si>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</si>
  <si>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</si>
  <si>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</si>
  <si>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</si>
  <si>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</si>
  <si>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</si>
  <si>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</si>
  <si>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</si>
  <si>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</si>
  <si>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</si>
  <si>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</si>
  <si>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</si>
  <si>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</si>
  <si>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</si>
  <si>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</si>
  <si>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</si>
  <si>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</si>
  <si>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</si>
  <si>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</si>
  <si>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</si>
  <si>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</si>
  <si>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</si>
  <si>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</si>
  <si>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</si>
  <si>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</si>
  <si>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</si>
  <si>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</si>
  <si>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</si>
  <si>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</si>
  <si>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</si>
  <si>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</si>
  <si>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</si>
  <si>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</si>
  <si>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</si>
  <si>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</si>
  <si>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</si>
  <si>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</si>
  <si>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</si>
  <si>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</si>
  <si>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</si>
  <si>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</si>
  <si>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</si>
  <si>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</si>
  <si>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</si>
  <si>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</si>
  <si>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</si>
  <si>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</si>
  <si>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</si>
  <si>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</si>
  <si>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</si>
  <si>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</si>
  <si>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</si>
  <si>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</si>
  <si>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</si>
  <si>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</si>
  <si>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</si>
  <si>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</si>
  <si>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</si>
  <si>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</si>
  <si>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</si>
  <si>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</si>
  <si>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</si>
  <si>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</si>
  <si>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</si>
  <si>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</si>
  <si>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</si>
  <si>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</si>
  <si>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</si>
  <si>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</si>
  <si>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</si>
  <si>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</si>
  <si>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</si>
  <si>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</si>
  <si>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</si>
  <si>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</si>
  <si>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</si>
  <si>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</si>
  <si>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</si>
  <si>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</si>
  <si>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</si>
  <si>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</si>
  <si>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</si>
  <si>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</si>
  <si>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</si>
  <si>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</si>
  <si>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</si>
  <si>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</si>
  <si>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</si>
  <si>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</si>
  <si>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</si>
  <si>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</si>
  <si>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</si>
  <si>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</si>
  <si>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</si>
  <si>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</si>
  <si>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</si>
  <si>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</si>
  <si>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</si>
  <si>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</si>
  <si>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</si>
  <si>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</si>
  <si>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</si>
  <si>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</si>
  <si>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</si>
  <si>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</si>
  <si>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</si>
  <si>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</si>
  <si>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</si>
  <si>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</si>
  <si>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</si>
  <si>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</si>
  <si>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</si>
  <si>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</si>
  <si>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</si>
  <si>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</si>
  <si>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</si>
  <si>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</si>
  <si>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</si>
  <si>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</si>
  <si>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</si>
  <si>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</si>
  <si>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</si>
  <si>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</si>
  <si>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</si>
  <si>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</si>
  <si>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</si>
  <si>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</si>
  <si>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</si>
  <si>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</si>
  <si>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</si>
  <si>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</si>
  <si>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</si>
  <si>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</si>
  <si>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</si>
  <si>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</si>
  <si>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</si>
  <si>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</si>
  <si>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</si>
  <si>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</si>
  <si>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</si>
  <si>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</si>
  <si>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</si>
  <si>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</si>
  <si>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</si>
  <si>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</si>
  <si>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</si>
  <si>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</si>
  <si>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</si>
  <si>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</si>
  <si>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</si>
  <si>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</si>
  <si>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</si>
  <si>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</si>
  <si>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</si>
  <si>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</si>
  <si>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</si>
  <si>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</si>
  <si>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</si>
  <si>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</si>
  <si>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</si>
  <si>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</si>
  <si>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</si>
  <si>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</si>
  <si>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</si>
  <si>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</si>
  <si>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</si>
  <si>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</si>
  <si>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</si>
  <si>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</si>
  <si>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</si>
  <si>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</si>
  <si>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</si>
  <si>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</si>
  <si>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</si>
  <si>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</si>
  <si>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</si>
  <si>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</si>
  <si>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</si>
  <si>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</si>
  <si>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</si>
  <si>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</si>
  <si>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</si>
  <si>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</si>
  <si>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</si>
  <si>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</si>
  <si>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</si>
  <si>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</si>
  <si>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</si>
  <si>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</si>
  <si>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</si>
  <si>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</si>
  <si>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</si>
  <si>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</si>
  <si>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</si>
  <si>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</si>
  <si>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</si>
  <si>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</si>
  <si>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</si>
  <si>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</si>
  <si>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</si>
  <si>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</si>
  <si>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</si>
  <si>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</si>
  <si>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</si>
  <si>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</si>
  <si>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</si>
  <si>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</si>
  <si>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</si>
  <si>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</si>
  <si>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</si>
  <si>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</si>
  <si>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</si>
  <si>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</si>
  <si>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</si>
  <si>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</si>
  <si>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</si>
  <si>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</si>
  <si>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</si>
  <si>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</si>
  <si>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</si>
  <si>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</si>
  <si>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</si>
  <si>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</si>
  <si>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</si>
  <si>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</si>
  <si>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</si>
  <si>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</si>
  <si>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</si>
  <si>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</si>
  <si>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</si>
  <si>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</si>
  <si>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</si>
  <si>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</si>
  <si>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</si>
  <si>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</si>
  <si>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</si>
  <si>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</si>
  <si>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</si>
  <si>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</si>
  <si>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</si>
  <si>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</si>
  <si>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</si>
  <si>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</si>
  <si>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</si>
  <si>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</si>
  <si>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</si>
  <si>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</si>
  <si>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</si>
  <si>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</si>
  <si>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</si>
  <si>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</si>
  <si>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</si>
  <si>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</si>
  <si>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</si>
  <si>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</si>
  <si>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</si>
  <si>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</si>
  <si>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</si>
  <si>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</si>
  <si>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</si>
  <si>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</si>
  <si>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</si>
  <si>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</si>
  <si>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</si>
  <si>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</si>
  <si>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</si>
  <si>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</si>
  <si>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</si>
  <si>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</si>
  <si>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</si>
  <si>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</si>
  <si>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</si>
  <si>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</si>
  <si>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</si>
  <si>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</si>
  <si>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</si>
  <si>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</si>
  <si>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</si>
  <si>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</si>
  <si>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</si>
  <si>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</si>
  <si>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</si>
  <si>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</si>
  <si>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</si>
  <si>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</si>
  <si>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</si>
  <si>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</si>
  <si>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</si>
  <si>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</si>
  <si>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</si>
  <si>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</si>
  <si>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</si>
  <si>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</si>
  <si>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</si>
  <si>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</si>
  <si>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</si>
  <si>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</si>
  <si>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</si>
  <si>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</si>
  <si>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</si>
  <si>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</si>
  <si>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</si>
  <si>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</si>
  <si>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</si>
  <si>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</si>
  <si>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</si>
  <si>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</si>
  <si>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</si>
  <si>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</si>
  <si>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</si>
  <si>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</si>
  <si>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</si>
  <si>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</si>
  <si>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</si>
  <si>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</si>
  <si>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</si>
  <si>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</si>
  <si>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</si>
  <si>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</si>
  <si>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</si>
  <si>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</si>
  <si>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</si>
  <si>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</si>
  <si>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</si>
  <si>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</si>
  <si>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</si>
  <si>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</si>
  <si>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</si>
  <si>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</si>
  <si>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</si>
  <si>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</si>
  <si>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</si>
  <si>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</si>
  <si>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</si>
  <si>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</si>
  <si>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</si>
  <si>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</si>
  <si>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</si>
  <si>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</si>
  <si>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</si>
  <si>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</si>
  <si>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</si>
  <si>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</si>
  <si>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</si>
  <si>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</si>
  <si>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</si>
  <si>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</si>
  <si>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</si>
  <si>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</si>
  <si>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</si>
  <si>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</si>
  <si>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</si>
  <si>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</si>
  <si>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</si>
  <si>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</si>
  <si>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</si>
  <si>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</si>
  <si>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</si>
  <si>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</si>
  <si>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</si>
  <si>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</si>
  <si>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</si>
  <si>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</si>
  <si>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</si>
  <si>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</si>
  <si>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</si>
  <si>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</si>
  <si>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</si>
  <si>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</si>
  <si>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</si>
  <si>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</si>
  <si>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</si>
  <si>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</si>
  <si>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</si>
  <si>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</si>
  <si>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</si>
  <si>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</si>
  <si>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</si>
  <si>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</si>
  <si>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</si>
  <si>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</si>
  <si>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</si>
  <si>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</si>
  <si>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</si>
  <si>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</si>
  <si>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</si>
  <si>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</si>
  <si>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</si>
  <si>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</si>
  <si>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</si>
  <si>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</si>
  <si>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</si>
  <si>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</si>
  <si>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</si>
  <si>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</si>
  <si>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</si>
  <si>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</si>
  <si>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</si>
  <si>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</si>
  <si>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</si>
  <si>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</si>
  <si>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</si>
  <si>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</si>
  <si>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</si>
  <si>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</si>
  <si>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</si>
  <si>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</si>
  <si>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</si>
  <si>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</si>
  <si>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</si>
  <si>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</si>
  <si>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</si>
  <si>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</si>
  <si>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</si>
  <si>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</si>
  <si>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</si>
  <si>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</si>
  <si>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</si>
  <si>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</si>
  <si>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</si>
  <si>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</si>
  <si>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</si>
  <si>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</si>
  <si>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</si>
  <si>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</si>
  <si>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</si>
  <si>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</si>
  <si>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</si>
  <si>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</si>
  <si>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</si>
  <si>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</si>
  <si>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</si>
  <si>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</si>
  <si>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</si>
  <si>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</si>
  <si>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</si>
  <si>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</si>
  <si>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</si>
  <si>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</si>
  <si>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</si>
  <si>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</si>
  <si>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</si>
  <si>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</si>
  <si>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</si>
  <si>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</si>
  <si>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</si>
  <si>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</si>
  <si>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</si>
  <si>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</si>
  <si>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</si>
  <si>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</si>
  <si>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</si>
  <si>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</si>
  <si>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</si>
  <si>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</si>
  <si>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</si>
  <si>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</si>
  <si>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</si>
  <si>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</si>
  <si>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</si>
  <si>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</si>
  <si>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</si>
  <si>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</si>
  <si>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</si>
  <si>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</si>
  <si>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</si>
  <si>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</si>
  <si>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</si>
  <si>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</si>
  <si>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</si>
  <si>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</si>
  <si>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</si>
  <si>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</si>
  <si>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</si>
  <si>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</si>
  <si>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</si>
  <si>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</si>
  <si>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</si>
  <si>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</si>
  <si>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</si>
  <si>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</si>
  <si>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</si>
  <si>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</si>
  <si>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</si>
  <si>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</si>
  <si>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</si>
  <si>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</si>
  <si>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</si>
  <si>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</si>
  <si>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</si>
  <si>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</si>
  <si>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</si>
  <si>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</si>
  <si>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</si>
  <si>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</si>
  <si>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</si>
  <si>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</si>
  <si>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</si>
  <si>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</si>
  <si>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</si>
  <si>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</si>
  <si>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</si>
  <si>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</si>
  <si>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</si>
  <si>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</si>
  <si>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</si>
  <si>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</si>
  <si>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</si>
  <si>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</si>
  <si>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</si>
  <si>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</si>
  <si>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</si>
  <si>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</si>
  <si>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</si>
  <si>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</si>
  <si>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</si>
  <si>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</si>
  <si>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</si>
  <si>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</si>
  <si>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</si>
  <si>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</si>
  <si>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</si>
  <si>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</si>
  <si>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</si>
  <si>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</si>
  <si>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</si>
  <si>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</si>
  <si>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</si>
  <si>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</si>
  <si>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</si>
  <si>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</si>
  <si>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</si>
  <si>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</si>
  <si>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</si>
  <si>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</si>
  <si>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</si>
  <si>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</si>
  <si>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</si>
  <si>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</si>
  <si>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</si>
  <si>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</si>
  <si>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</si>
  <si>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</si>
  <si>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</si>
  <si>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</si>
  <si>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</si>
  <si>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</si>
  <si>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</si>
  <si>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</si>
  <si>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</si>
  <si>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</si>
  <si>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</si>
  <si>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</si>
  <si>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</si>
  <si>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</si>
  <si>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</si>
  <si>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</si>
  <si>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</si>
  <si>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</si>
  <si>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</si>
  <si>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</si>
  <si>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</si>
  <si>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</si>
  <si>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</si>
  <si>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</si>
  <si>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</si>
  <si>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</si>
  <si>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</si>
  <si>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</si>
  <si>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</si>
  <si>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</si>
  <si>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</si>
  <si>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</si>
  <si>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</si>
  <si>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</si>
  <si>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</si>
  <si>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</si>
  <si>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</si>
  <si>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</si>
  <si>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</si>
  <si>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</si>
  <si>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</si>
  <si>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</si>
  <si>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</si>
  <si>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</si>
  <si>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</si>
  <si>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</si>
  <si>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</si>
  <si>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</si>
  <si>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</si>
  <si>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</si>
  <si>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</si>
  <si>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</si>
  <si>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</si>
  <si>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</si>
  <si>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</si>
  <si>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</si>
  <si>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</si>
  <si>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</si>
  <si>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</si>
  <si>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</si>
  <si>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</si>
  <si>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</si>
  <si>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</si>
  <si>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</si>
  <si>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</si>
  <si>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</si>
  <si>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</si>
  <si>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</si>
  <si>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</si>
  <si>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</si>
  <si>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</si>
  <si>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</si>
  <si>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</si>
  <si>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</si>
  <si>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</si>
  <si>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</si>
  <si>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</si>
  <si>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</si>
  <si>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</si>
  <si>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</si>
  <si>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</si>
  <si>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</si>
  <si>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</si>
  <si>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</si>
  <si>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</si>
  <si>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</si>
  <si>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</si>
  <si>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</si>
  <si>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</si>
  <si>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</si>
  <si>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</si>
  <si>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</si>
  <si>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</si>
  <si>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</si>
  <si>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</si>
  <si>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</si>
  <si>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</si>
  <si>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</si>
  <si>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</si>
  <si>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</si>
  <si>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</si>
  <si>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</si>
  <si>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</si>
  <si>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</si>
  <si>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</si>
  <si>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</si>
  <si>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</si>
  <si>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</si>
  <si>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</si>
  <si>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</si>
  <si>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</si>
  <si>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</si>
  <si>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</si>
  <si>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</si>
  <si>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</si>
  <si>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</si>
  <si>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</si>
  <si>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</si>
  <si>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</si>
  <si>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</si>
  <si>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</si>
  <si>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</si>
  <si>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</si>
  <si>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</si>
  <si>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</si>
  <si>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</si>
  <si>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</si>
  <si>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</si>
  <si>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</si>
  <si>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</si>
  <si>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</si>
  <si>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</si>
  <si>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</si>
  <si>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</si>
  <si>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</si>
  <si>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</si>
  <si>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</si>
  <si>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</si>
  <si>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</si>
  <si>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</si>
  <si>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</si>
  <si>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</si>
  <si>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</si>
  <si>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</si>
  <si>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</si>
  <si>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</si>
  <si>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</si>
  <si>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</si>
  <si>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</si>
  <si>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</si>
  <si>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</si>
  <si>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</si>
  <si>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</si>
  <si>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</si>
  <si>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</si>
  <si>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</si>
  <si>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</si>
  <si>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</si>
  <si>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</si>
  <si>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</si>
  <si>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</si>
  <si>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</si>
  <si>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</si>
  <si>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</si>
  <si>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</si>
  <si>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</si>
  <si>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</si>
  <si>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</si>
  <si>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</si>
  <si>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</si>
  <si>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</si>
  <si>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</si>
  <si>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</si>
  <si>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</si>
  <si>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</si>
  <si>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</si>
  <si>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</si>
  <si>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</si>
  <si>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</si>
  <si>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</si>
  <si>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</si>
  <si>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</si>
  <si>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</si>
  <si>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</si>
  <si>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</si>
  <si>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</si>
  <si>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</si>
  <si>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</si>
  <si>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</si>
  <si>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</si>
  <si>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</si>
  <si>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</si>
  <si>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</si>
  <si>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</si>
  <si>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</si>
  <si>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</si>
  <si>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</si>
  <si>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</si>
  <si>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</si>
  <si>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</si>
  <si>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</si>
  <si>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</si>
  <si>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</si>
  <si>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</si>
  <si>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</si>
  <si>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</si>
  <si>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</si>
  <si>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</si>
  <si>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</si>
  <si>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</si>
  <si>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</si>
  <si>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</si>
  <si>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</si>
  <si>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</si>
  <si>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</si>
  <si>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</si>
  <si>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</si>
  <si>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</si>
  <si>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</si>
  <si>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</si>
  <si>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</si>
  <si>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</si>
  <si>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</si>
  <si>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</si>
  <si>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</si>
  <si>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</si>
  <si>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</si>
  <si>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</si>
  <si>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</si>
  <si>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</si>
  <si>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</si>
  <si>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</si>
  <si>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</si>
  <si>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</si>
  <si>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</si>
  <si>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</si>
  <si>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</si>
  <si>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</si>
  <si>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</si>
  <si>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</si>
  <si>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</si>
  <si>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</si>
  <si>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</si>
  <si>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</si>
  <si>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</si>
  <si>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</si>
  <si>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</si>
  <si>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</si>
  <si>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</si>
  <si>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</si>
  <si>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</si>
  <si>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</si>
  <si>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</si>
  <si>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</si>
  <si>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</si>
  <si>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</si>
  <si>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</si>
  <si>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</si>
  <si>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</si>
  <si>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</si>
  <si>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</si>
  <si>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</si>
  <si>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</si>
  <si>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</si>
  <si>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</si>
  <si>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</si>
  <si>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</si>
  <si>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</si>
  <si>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</si>
  <si>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</si>
  <si>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</si>
  <si>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</si>
  <si>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</si>
  <si>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</si>
  <si>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</si>
  <si>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</si>
  <si>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</si>
  <si>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</si>
  <si>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</si>
  <si>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</si>
  <si>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</si>
  <si>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</si>
  <si>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</si>
  <si>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</si>
  <si>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</si>
  <si>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</si>
  <si>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</si>
  <si>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</si>
  <si>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</si>
  <si>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</si>
  <si>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</si>
  <si>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</si>
  <si>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</si>
  <si>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</si>
  <si>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</si>
  <si>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</si>
  <si>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</si>
  <si>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</si>
  <si>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</si>
  <si>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</si>
  <si>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</si>
  <si>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</si>
  <si>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</si>
  <si>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</si>
  <si>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</si>
  <si>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</si>
  <si>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</si>
  <si>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</si>
  <si>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</si>
  <si>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</si>
  <si>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</si>
  <si>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</si>
  <si>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</si>
  <si>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</si>
  <si>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</si>
  <si>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</si>
  <si>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</si>
  <si>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</si>
  <si>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</si>
  <si>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</si>
  <si>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</si>
  <si>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</si>
  <si>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</si>
  <si>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</si>
  <si>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</si>
  <si>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</si>
  <si>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</si>
  <si>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</si>
  <si>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</si>
  <si>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</si>
  <si>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</si>
  <si>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</si>
  <si>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</si>
  <si>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</si>
  <si>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</si>
  <si>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</si>
  <si>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</si>
  <si>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</si>
  <si>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</si>
  <si>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</si>
  <si>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</si>
  <si>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</si>
  <si>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</si>
  <si>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</si>
  <si>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</si>
  <si>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</si>
  <si>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</si>
  <si>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</si>
  <si>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</si>
  <si>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</si>
  <si>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</si>
  <si>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</si>
  <si>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</si>
  <si>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</si>
  <si>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</si>
  <si>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</si>
  <si>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</si>
  <si>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</si>
  <si>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</si>
  <si>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</si>
  <si>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</si>
  <si>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</si>
  <si>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</si>
  <si>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</si>
  <si>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</si>
  <si>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</si>
  <si>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</si>
  <si>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</si>
  <si>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</si>
  <si>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</si>
  <si>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</si>
  <si>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</si>
  <si>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</si>
  <si>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</si>
  <si>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</si>
  <si>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</si>
  <si>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</si>
  <si>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</si>
  <si>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</si>
  <si>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</si>
  <si>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</si>
  <si>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</si>
  <si>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</si>
  <si>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</si>
  <si>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</si>
  <si>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</si>
  <si>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</si>
  <si>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</si>
  <si>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</si>
  <si>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</si>
  <si>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</si>
  <si>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</si>
  <si>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</si>
  <si>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</si>
  <si>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</si>
  <si>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</si>
  <si>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</si>
  <si>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</si>
  <si>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</si>
  <si>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</si>
  <si>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</si>
  <si>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</si>
  <si>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</si>
  <si>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</si>
  <si>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</si>
  <si>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</si>
  <si>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</si>
  <si>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</si>
  <si>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</si>
  <si>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</si>
  <si>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</si>
  <si>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</si>
  <si>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</si>
  <si>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</si>
  <si>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</si>
  <si>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</si>
  <si>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</si>
  <si>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</si>
  <si>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</si>
  <si>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</si>
  <si>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</si>
  <si>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</si>
  <si>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</si>
  <si>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</si>
  <si>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</si>
  <si>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</si>
  <si>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</si>
  <si>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</si>
  <si>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</si>
  <si>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</si>
  <si>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</si>
  <si>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</si>
  <si>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</si>
  <si>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</si>
  <si>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</si>
  <si>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</si>
  <si>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</si>
  <si>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</si>
  <si>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</si>
  <si>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</si>
  <si>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</si>
  <si>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</si>
  <si>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</si>
  <si>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</si>
  <si>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</si>
  <si>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</si>
  <si>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</si>
  <si>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</si>
  <si>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</si>
  <si>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</si>
  <si>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</si>
  <si>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</si>
  <si>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</si>
  <si>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</si>
  <si>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</si>
  <si>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</si>
  <si>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</si>
  <si>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</si>
  <si>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</si>
  <si>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</si>
  <si>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</si>
  <si>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</si>
  <si>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</si>
  <si>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</si>
  <si>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</si>
  <si>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</si>
  <si>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</si>
  <si>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</si>
  <si>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</si>
  <si>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</si>
  <si>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</si>
  <si>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</si>
  <si>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</si>
  <si>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</si>
  <si>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</si>
  <si>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</si>
  <si>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</si>
  <si>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</si>
  <si>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</si>
  <si>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</si>
  <si>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</si>
  <si>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</si>
  <si>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</si>
  <si>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</si>
  <si>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</si>
  <si>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</si>
  <si>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</si>
  <si>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</si>
  <si>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</si>
  <si>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</si>
  <si>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</si>
  <si>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</si>
  <si>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</si>
  <si>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</si>
  <si>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</si>
  <si>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</si>
  <si>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</si>
  <si>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</si>
  <si>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</si>
  <si>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</si>
  <si>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</si>
  <si>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</si>
  <si>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</si>
  <si>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</si>
  <si>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</si>
  <si>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</si>
  <si>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</si>
  <si>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</si>
  <si>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</si>
  <si>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</si>
  <si>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</si>
  <si>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</si>
  <si>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</si>
  <si>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</si>
  <si>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</si>
  <si>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</si>
  <si>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</si>
  <si>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</si>
  <si>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</si>
  <si>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</si>
  <si>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</si>
  <si>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</si>
  <si>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</si>
  <si>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</si>
  <si>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</si>
  <si>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</si>
  <si>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</si>
  <si>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</si>
  <si>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</si>
  <si>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</si>
  <si>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</si>
  <si>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</si>
  <si>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</si>
  <si>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</si>
  <si>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</si>
  <si>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</si>
  <si>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</si>
  <si>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</si>
  <si>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</si>
  <si>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</si>
  <si>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</si>
  <si>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</si>
  <si>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</si>
  <si>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</si>
  <si>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</si>
  <si>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</si>
  <si>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</si>
  <si>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</si>
  <si>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</si>
  <si>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</si>
  <si>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</si>
  <si>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</si>
  <si>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</si>
  <si>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</si>
  <si>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</si>
  <si>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</si>
  <si>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</si>
  <si>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</si>
  <si>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</si>
  <si>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</si>
  <si>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</si>
  <si>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</si>
  <si>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</si>
  <si>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</si>
  <si>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</si>
  <si>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</si>
  <si>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</si>
  <si>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</si>
  <si>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</si>
  <si>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</si>
  <si>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</si>
  <si>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</si>
  <si>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</si>
  <si>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</si>
  <si>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</si>
  <si>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</si>
  <si>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</si>
  <si>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</si>
  <si>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</si>
  <si>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</si>
  <si>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</si>
  <si>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</si>
  <si>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</si>
  <si>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</si>
  <si>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</si>
  <si>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</si>
  <si>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</si>
  <si>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</si>
  <si>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</si>
  <si>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</si>
  <si>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</si>
  <si>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</si>
  <si>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</si>
  <si>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</si>
  <si>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</si>
  <si>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</si>
  <si>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</si>
  <si>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</si>
  <si>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</si>
  <si>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</si>
  <si>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</si>
  <si>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</si>
  <si>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</si>
  <si>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</si>
  <si>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</si>
  <si>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</si>
  <si>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</si>
  <si>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</si>
  <si>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</si>
  <si>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</si>
  <si>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</si>
  <si>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</si>
  <si>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</si>
  <si>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</si>
  <si>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</si>
  <si>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</si>
  <si>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</si>
  <si>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</si>
  <si>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</si>
  <si>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</si>
  <si>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</si>
  <si>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</si>
  <si>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</si>
  <si>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</si>
  <si>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</si>
  <si>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</si>
  <si>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</si>
  <si>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</si>
  <si>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</si>
  <si>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</si>
  <si>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</si>
  <si>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</si>
  <si>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</si>
  <si>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</si>
  <si>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</si>
  <si>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</si>
  <si>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</si>
  <si>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</si>
  <si>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</si>
  <si>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</si>
  <si>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</si>
  <si>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</si>
  <si>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</si>
  <si>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</si>
  <si>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</si>
  <si>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</si>
  <si>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</si>
  <si>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</si>
  <si>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</si>
  <si>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</si>
  <si>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</si>
  <si>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</si>
  <si>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</si>
  <si>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</si>
  <si>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</si>
  <si>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</si>
  <si>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</si>
  <si>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</si>
  <si>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</si>
  <si>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</si>
  <si>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</si>
  <si>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</si>
  <si>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</si>
  <si>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</si>
  <si>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</si>
  <si>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</si>
  <si>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</si>
  <si>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</si>
  <si>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</si>
  <si>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</si>
  <si>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</si>
  <si>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</si>
  <si>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</si>
  <si>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</si>
  <si>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</si>
  <si>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</si>
  <si>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</si>
  <si>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</si>
  <si>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</si>
  <si>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</si>
  <si>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</si>
  <si>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</si>
  <si>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</si>
  <si>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</si>
  <si>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</si>
  <si>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</si>
  <si>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</si>
  <si>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</si>
  <si>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</si>
  <si>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</si>
  <si>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</si>
  <si>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</si>
  <si>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</si>
  <si>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</si>
  <si>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</si>
  <si>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</si>
  <si>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</si>
  <si>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</si>
  <si>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</si>
  <si>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</si>
  <si>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</si>
  <si>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</si>
  <si>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</si>
  <si>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</si>
  <si>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</si>
  <si>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</si>
  <si>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</si>
  <si>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</si>
  <si>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</si>
  <si>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</si>
  <si>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</si>
  <si>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</si>
  <si>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</si>
  <si>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</si>
  <si>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</si>
  <si>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</si>
  <si>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</si>
  <si>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</si>
  <si>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</si>
  <si>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</si>
  <si>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</si>
  <si>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</si>
  <si>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</si>
  <si>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</si>
  <si>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</si>
  <si>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</si>
  <si>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</si>
  <si>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</si>
  <si>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</si>
  <si>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</si>
  <si>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</si>
  <si>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</si>
  <si>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</si>
  <si>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</si>
  <si>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</si>
  <si>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</si>
  <si>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</si>
  <si>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</si>
  <si>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</si>
  <si>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</si>
  <si>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</si>
  <si>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</si>
  <si>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</si>
  <si>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</si>
  <si>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</si>
  <si>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</si>
  <si>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</si>
  <si>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</si>
  <si>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</si>
  <si>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</si>
  <si>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</si>
  <si>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</si>
  <si>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</si>
  <si>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</si>
  <si>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</si>
  <si>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</si>
  <si>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</si>
  <si>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</si>
  <si>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</si>
  <si>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</si>
  <si>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</si>
  <si>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</si>
  <si>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</si>
  <si>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</si>
  <si>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</si>
  <si>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</si>
  <si>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</si>
  <si>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</si>
  <si>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</si>
  <si>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</si>
  <si>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</si>
  <si>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</si>
  <si>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</si>
  <si>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</si>
  <si>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</si>
  <si>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</si>
  <si>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</si>
  <si>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</si>
  <si>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</si>
  <si>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</si>
  <si>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</si>
  <si>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</si>
  <si>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</si>
  <si>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</si>
  <si>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</si>
  <si>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</si>
  <si>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</si>
  <si>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</si>
  <si>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</si>
  <si>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</si>
  <si>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</si>
  <si>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</si>
  <si>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</si>
  <si>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</si>
  <si>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</si>
  <si>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</si>
  <si>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</si>
  <si>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</si>
  <si>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</si>
  <si>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</si>
  <si>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</si>
  <si>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</si>
  <si>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</si>
  <si>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</si>
  <si>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</si>
  <si>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</si>
  <si>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</si>
  <si>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</si>
  <si>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</si>
  <si>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</si>
  <si>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</si>
  <si>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</si>
  <si>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</si>
  <si>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</si>
  <si>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</si>
  <si>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</si>
  <si>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</si>
  <si>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</si>
  <si>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</si>
  <si>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</si>
  <si>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</si>
  <si>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</si>
  <si>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</si>
  <si>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</si>
  <si>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</si>
  <si>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</si>
  <si>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</si>
  <si>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</si>
  <si>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</si>
  <si>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</si>
  <si>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</si>
  <si>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</si>
  <si>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</si>
  <si>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</si>
  <si>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</si>
  <si>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</si>
  <si>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</si>
  <si>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</si>
  <si>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</si>
  <si>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</si>
  <si>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</si>
  <si>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</si>
  <si>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</si>
  <si>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</si>
  <si>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</si>
  <si>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</si>
  <si>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</si>
  <si>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</si>
  <si>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</si>
  <si>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</si>
  <si>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</si>
  <si>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</si>
  <si>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</si>
  <si>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</si>
  <si>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</si>
  <si>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</si>
  <si>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</si>
  <si>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</si>
  <si>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</si>
  <si>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</si>
  <si>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</si>
  <si>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</si>
  <si>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</si>
  <si>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</si>
  <si>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</si>
  <si>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</si>
  <si>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</si>
  <si>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</si>
  <si>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</si>
  <si>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</si>
  <si>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</si>
  <si>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</si>
  <si>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</si>
  <si>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</si>
  <si>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</si>
  <si>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</si>
  <si>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</si>
  <si>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</si>
  <si>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</si>
  <si>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</si>
  <si>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</si>
  <si>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</si>
  <si>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</si>
  <si>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</si>
  <si>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</si>
  <si>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</si>
  <si>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</si>
  <si>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</si>
  <si>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</si>
  <si>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</si>
  <si>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</si>
  <si>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</si>
  <si>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</si>
  <si>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</si>
  <si>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</si>
  <si>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</si>
  <si>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</si>
  <si>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</si>
  <si>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</si>
  <si>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</si>
  <si>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</si>
  <si>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</si>
  <si>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</si>
  <si>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</si>
  <si>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</si>
  <si>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</si>
  <si>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</si>
  <si>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</si>
  <si>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</si>
  <si>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</si>
  <si>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</si>
  <si>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</si>
  <si>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</si>
  <si>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</si>
  <si>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</si>
  <si>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</si>
  <si>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</si>
  <si>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</si>
  <si>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</si>
  <si>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</si>
  <si>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</si>
  <si>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</si>
  <si>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</si>
  <si>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</si>
  <si>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</si>
  <si>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</si>
  <si>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</si>
  <si>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</si>
  <si>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</si>
  <si>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</si>
  <si>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</si>
  <si>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</si>
  <si>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</si>
  <si>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</si>
  <si>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</si>
  <si>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</si>
  <si>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</si>
  <si>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</si>
  <si>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</si>
  <si>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</si>
  <si>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</si>
  <si>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</si>
  <si>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</si>
  <si>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</si>
  <si>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</si>
  <si>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</si>
  <si>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</si>
  <si>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</si>
  <si>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</si>
  <si>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</si>
  <si>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</si>
  <si>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</si>
  <si>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</si>
  <si>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</si>
  <si>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</si>
  <si>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</si>
  <si>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</si>
  <si>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</si>
  <si>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</si>
  <si>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</si>
  <si>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</si>
  <si>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</si>
  <si>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</si>
  <si>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</si>
  <si>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</si>
  <si>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</si>
  <si>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</si>
  <si>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</si>
  <si>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</si>
  <si>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</si>
  <si>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</si>
  <si>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</si>
  <si>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</si>
  <si>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</si>
  <si>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</si>
  <si>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</si>
  <si>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</si>
  <si>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</si>
  <si>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</si>
  <si>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</si>
  <si>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</si>
  <si>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</si>
  <si>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</si>
  <si>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</si>
  <si>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</si>
  <si>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</si>
  <si>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</si>
  <si>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</si>
  <si>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</si>
  <si>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</si>
  <si>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</si>
  <si>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</si>
  <si>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</si>
  <si>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</si>
  <si>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</si>
  <si>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</si>
  <si>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</si>
  <si>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</si>
  <si>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</si>
  <si>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</si>
  <si>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</si>
  <si>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</si>
  <si>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</si>
  <si>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</si>
  <si>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</si>
  <si>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</si>
  <si>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</si>
  <si>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</si>
  <si>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</si>
  <si>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</si>
  <si>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</si>
  <si>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</si>
  <si>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</si>
  <si>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</si>
  <si>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</si>
  <si>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</si>
  <si>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</si>
  <si>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</si>
  <si>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</si>
  <si>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</si>
  <si>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</si>
  <si>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</si>
  <si>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</si>
  <si>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</si>
  <si>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</si>
  <si>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</si>
  <si>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</si>
  <si>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</si>
  <si>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</si>
  <si>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</si>
  <si>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</si>
  <si>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</si>
  <si>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</si>
  <si>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</si>
  <si>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</si>
  <si>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</si>
  <si>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</si>
  <si>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</si>
  <si>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</si>
  <si>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</si>
  <si>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</si>
  <si>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</si>
  <si>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</si>
  <si>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</si>
  <si>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</si>
  <si>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</si>
  <si>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</si>
  <si>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</si>
  <si>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</si>
  <si>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</si>
  <si>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</si>
  <si>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</si>
  <si>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</si>
  <si>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</si>
  <si>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</si>
  <si>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</si>
  <si>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</si>
  <si>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</si>
  <si>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</si>
  <si>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</si>
  <si>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</si>
  <si>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</si>
  <si>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</si>
  <si>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</si>
  <si>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</si>
  <si>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</si>
  <si>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</si>
  <si>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</si>
  <si>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</si>
  <si>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</si>
  <si>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</si>
  <si>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</si>
  <si>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</si>
  <si>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</si>
  <si>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</si>
  <si>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</si>
  <si>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</si>
  <si>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</si>
  <si>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</si>
  <si>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</si>
  <si>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</si>
  <si>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</si>
  <si>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</si>
  <si>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</si>
  <si>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</si>
  <si>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</si>
  <si>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</si>
  <si>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</si>
  <si>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</si>
  <si>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</si>
  <si>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</si>
  <si>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</si>
  <si>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</si>
  <si>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</si>
  <si>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</si>
  <si>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</si>
  <si>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</si>
  <si>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</si>
  <si>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</si>
  <si>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</si>
  <si>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</si>
  <si>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</si>
  <si>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</si>
  <si>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</si>
  <si>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</si>
  <si>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</si>
  <si>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</si>
  <si>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</si>
  <si>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</si>
  <si>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</si>
  <si>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</si>
  <si>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</si>
  <si>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</si>
  <si>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</si>
  <si>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</si>
  <si>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</si>
  <si>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</si>
  <si>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</si>
  <si>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</si>
  <si>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</si>
  <si>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</si>
  <si>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</si>
  <si>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</si>
  <si>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</si>
  <si>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</si>
  <si>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</si>
  <si>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</si>
  <si>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</si>
  <si>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</si>
  <si>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</si>
  <si>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</si>
  <si>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</si>
  <si>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</si>
  <si>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</si>
  <si>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</si>
  <si>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</si>
  <si>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</si>
  <si>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</si>
  <si>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</si>
  <si>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</si>
  <si>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</si>
  <si>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</si>
  <si>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</si>
  <si>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</si>
  <si>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</si>
  <si>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</si>
  <si>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</si>
  <si>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</si>
  <si>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</si>
  <si>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</si>
  <si>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</si>
  <si>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</si>
  <si>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</si>
  <si>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</si>
  <si>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</si>
  <si>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</si>
  <si>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</si>
  <si>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</si>
  <si>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</si>
  <si>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</si>
  <si>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</si>
  <si>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</si>
  <si>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</si>
  <si>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</si>
  <si>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</si>
  <si>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</si>
  <si>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</si>
  <si>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</si>
  <si>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</si>
  <si>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</si>
  <si>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</si>
  <si>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</si>
  <si>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</si>
  <si>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</si>
  <si>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</si>
  <si>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</si>
  <si>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</si>
  <si>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</si>
  <si>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</si>
  <si>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</si>
  <si>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</si>
  <si>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</si>
  <si>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</si>
  <si>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</si>
  <si>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</si>
  <si>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</si>
  <si>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</si>
  <si>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</si>
  <si>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</si>
  <si>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</si>
  <si>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</si>
  <si>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</si>
  <si>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</si>
  <si>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</si>
  <si>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</si>
  <si>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</si>
  <si>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</si>
  <si>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</si>
  <si>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</si>
  <si>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</si>
  <si>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</si>
  <si>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</si>
  <si>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</si>
  <si>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</si>
  <si>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</si>
  <si>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</si>
  <si>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</si>
  <si>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</si>
  <si>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</si>
  <si>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</si>
  <si>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</si>
  <si>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</si>
  <si>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</si>
  <si>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</si>
  <si>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</si>
  <si>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</si>
  <si>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</si>
  <si>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</si>
  <si>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</si>
  <si>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</si>
  <si>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</si>
  <si>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</si>
  <si>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</si>
  <si>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</si>
  <si>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</si>
  <si>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</si>
  <si>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</si>
  <si>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</si>
  <si>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</si>
  <si>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</si>
  <si>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</si>
  <si>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</si>
  <si>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</si>
  <si>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</si>
  <si>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</si>
  <si>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</si>
  <si>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</si>
  <si>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</si>
  <si>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</si>
  <si>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</si>
  <si>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</si>
  <si>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</si>
  <si>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</si>
  <si>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</si>
  <si>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</si>
  <si>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</si>
  <si>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</si>
  <si>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</si>
  <si>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</si>
  <si>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</si>
  <si>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</si>
  <si>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</si>
  <si>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</si>
  <si>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</si>
  <si>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</si>
  <si>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</si>
  <si>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</si>
  <si>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</si>
  <si>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</si>
  <si>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</si>
  <si>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</si>
  <si>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</si>
  <si>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</si>
  <si>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</si>
  <si>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</si>
  <si>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</si>
  <si>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</si>
  <si>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</si>
  <si>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</si>
  <si>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</si>
  <si>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</si>
  <si>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</si>
  <si>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</si>
  <si>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</si>
  <si>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</si>
  <si>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</si>
  <si>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</si>
  <si>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</si>
  <si>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</si>
  <si>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</si>
  <si>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</si>
  <si>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</si>
  <si>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</si>
  <si>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</si>
  <si>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</si>
  <si>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</si>
  <si>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</si>
  <si>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</si>
  <si>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</si>
  <si>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</si>
  <si>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</si>
  <si>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</si>
  <si>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</si>
  <si>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</si>
  <si>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</si>
  <si>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</si>
  <si>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</si>
  <si>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</si>
  <si>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</si>
  <si>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</si>
  <si>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</si>
  <si>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</si>
  <si>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</si>
  <si>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</si>
  <si>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</si>
  <si>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</si>
  <si>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</si>
  <si>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</si>
  <si>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</si>
  <si>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</si>
  <si>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</si>
  <si>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</si>
  <si>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</si>
  <si>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</si>
  <si>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</si>
  <si>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</si>
  <si>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</si>
  <si>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</si>
  <si>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</si>
  <si>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</si>
  <si>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</si>
  <si>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</si>
  <si>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</si>
  <si>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</si>
  <si>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</si>
  <si>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</si>
  <si>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</si>
  <si>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</si>
  <si>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</si>
  <si>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</si>
  <si>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</si>
  <si>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</si>
  <si>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</si>
  <si>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</si>
  <si>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</si>
  <si>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</si>
  <si>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</si>
  <si>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</si>
  <si>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</si>
  <si>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</si>
  <si>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</si>
  <si>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</si>
  <si>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</si>
  <si>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</si>
  <si>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</si>
  <si>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</si>
  <si>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</si>
  <si>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</si>
  <si>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</si>
  <si>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</si>
  <si>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</si>
  <si>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</si>
  <si>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</si>
  <si>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</si>
  <si>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</si>
  <si>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</si>
  <si>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</si>
  <si>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</si>
  <si>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</si>
  <si>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</si>
  <si>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</si>
  <si>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</si>
  <si>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</si>
  <si>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</si>
  <si>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</si>
  <si>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</si>
  <si>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</si>
  <si>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</si>
  <si>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</si>
  <si>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</si>
  <si>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</si>
  <si>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</si>
  <si>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</si>
  <si>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</si>
  <si>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</si>
  <si>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</si>
  <si>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</si>
  <si>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</si>
  <si>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</si>
  <si>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</si>
  <si>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</si>
  <si>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</si>
  <si>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</si>
  <si>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</si>
  <si>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</si>
  <si>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</si>
  <si>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</si>
  <si>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</si>
  <si>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</si>
  <si>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</si>
  <si>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</si>
  <si>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</si>
  <si>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</si>
  <si>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</si>
  <si>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</si>
  <si>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</si>
  <si>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</si>
  <si>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</si>
  <si>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</si>
  <si>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</si>
  <si>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</si>
  <si>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</si>
  <si>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</si>
  <si>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</si>
  <si>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</si>
  <si>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</si>
  <si>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</si>
  <si>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</si>
  <si>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</si>
  <si>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</si>
  <si>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</si>
  <si>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</si>
  <si>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</si>
  <si>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</si>
  <si>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</si>
  <si>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</si>
  <si>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</si>
  <si>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</si>
  <si>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</si>
  <si>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</si>
  <si>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</si>
  <si>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</si>
  <si>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</si>
  <si>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</si>
  <si>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</si>
  <si>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</si>
  <si>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</si>
  <si>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</si>
  <si>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</si>
  <si>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</si>
  <si>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</si>
  <si>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</si>
  <si>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</si>
  <si>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</si>
  <si>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</si>
  <si>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</si>
  <si>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</si>
  <si>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</si>
  <si>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</si>
  <si>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</si>
  <si>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</si>
  <si>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</si>
  <si>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</si>
  <si>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</si>
  <si>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</si>
  <si>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</si>
  <si>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</si>
  <si>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</si>
  <si>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</si>
  <si>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</si>
  <si>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</si>
  <si>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</si>
  <si>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</si>
  <si>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</si>
  <si>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</si>
  <si>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</si>
  <si>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</si>
  <si>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</si>
  <si>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</si>
  <si>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</si>
  <si>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</si>
  <si>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</si>
  <si>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</si>
  <si>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</si>
  <si>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</si>
  <si>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</si>
  <si>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</si>
  <si>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</si>
  <si>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</si>
  <si>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</si>
  <si>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</si>
  <si>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</si>
  <si>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</si>
  <si>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</si>
  <si>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</si>
  <si>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</si>
  <si>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</si>
  <si>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</si>
  <si>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</si>
  <si>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</si>
  <si>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</si>
  <si>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</si>
  <si>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</si>
  <si>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</si>
  <si>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</si>
  <si>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</si>
  <si>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</si>
  <si>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</si>
  <si>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</si>
  <si>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</si>
  <si>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</si>
  <si>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</si>
  <si>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</si>
  <si>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</si>
  <si>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</si>
  <si>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</si>
  <si>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</si>
  <si>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</si>
  <si>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</si>
  <si>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</si>
  <si>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</si>
  <si>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</si>
  <si>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</si>
  <si>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</si>
  <si>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</si>
  <si>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</si>
  <si>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</si>
  <si>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</si>
  <si>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</si>
  <si>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</si>
  <si>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</si>
  <si>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</si>
  <si>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</si>
  <si>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</si>
  <si>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</si>
  <si>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</si>
  <si>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</si>
  <si>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</si>
  <si>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</si>
  <si>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</si>
  <si>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</si>
  <si>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</si>
  <si>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</si>
  <si>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</si>
  <si>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</si>
  <si>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</si>
  <si>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</si>
  <si>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</si>
  <si>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</si>
  <si>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</si>
  <si>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</si>
  <si>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</si>
  <si>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</si>
  <si>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</si>
  <si>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</si>
  <si>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</si>
  <si>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</si>
  <si>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</si>
  <si>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</si>
  <si>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</si>
  <si>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</si>
  <si>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</si>
  <si>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</si>
  <si>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</si>
  <si>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</si>
  <si>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</si>
  <si>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</si>
  <si>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</si>
  <si>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</si>
  <si>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</si>
  <si>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</si>
  <si>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</si>
  <si>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</si>
  <si>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</si>
  <si>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</si>
  <si>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</si>
  <si>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</si>
  <si>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</si>
  <si>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</si>
  <si>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</si>
  <si>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</si>
  <si>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</si>
  <si>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</si>
  <si>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</si>
  <si>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</si>
  <si>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</si>
  <si>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</si>
  <si>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</si>
  <si>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</si>
  <si>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</si>
  <si>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</si>
  <si>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</si>
  <si>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</si>
  <si>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</si>
  <si>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</si>
  <si>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</si>
  <si>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</si>
  <si>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</si>
  <si>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</si>
  <si>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</si>
  <si>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</si>
  <si>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</si>
  <si>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</si>
  <si>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</si>
  <si>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</si>
  <si>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</si>
  <si>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</si>
  <si>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</si>
  <si>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</si>
  <si>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</si>
  <si>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</si>
  <si>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</si>
  <si>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</si>
  <si>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</si>
  <si>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</si>
  <si>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</si>
  <si>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</si>
  <si>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</si>
  <si>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</si>
  <si>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</si>
  <si>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</si>
  <si>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</si>
  <si>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</si>
  <si>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</si>
  <si>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</si>
  <si>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</si>
  <si>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</si>
  <si>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</si>
  <si>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</si>
  <si>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</si>
  <si>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</si>
  <si>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</si>
  <si>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</si>
  <si>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</si>
  <si>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</si>
  <si>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</si>
  <si>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</si>
  <si>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</si>
  <si>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</si>
  <si>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</si>
  <si>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</si>
  <si>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</si>
  <si>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</si>
  <si>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</si>
  <si>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</si>
  <si>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</si>
  <si>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</si>
  <si>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</si>
  <si>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</si>
  <si>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</si>
  <si>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</si>
  <si>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</si>
  <si>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</si>
  <si>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</si>
  <si>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</si>
  <si>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</si>
  <si>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</si>
  <si>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</si>
  <si>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</si>
  <si>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</si>
  <si>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</si>
  <si>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</si>
  <si>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</si>
  <si>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</si>
  <si>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</si>
  <si>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</si>
  <si>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</si>
  <si>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</si>
  <si>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</si>
  <si>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</si>
  <si>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</si>
  <si>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</si>
  <si>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</si>
  <si>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</si>
  <si>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</si>
  <si>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</si>
  <si>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</si>
  <si>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</si>
  <si>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</si>
  <si>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</si>
  <si>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</si>
  <si>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</si>
  <si>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</si>
  <si>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</si>
  <si>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</si>
  <si>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</si>
  <si>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</si>
  <si>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</si>
  <si>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</si>
  <si>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</si>
  <si>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</si>
  <si>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</si>
  <si>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</si>
  <si>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</si>
  <si>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</si>
  <si>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</si>
  <si>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</si>
  <si>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</si>
  <si>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</si>
  <si>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</si>
  <si>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</si>
  <si>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</si>
  <si>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</si>
  <si>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</si>
  <si>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</si>
  <si>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</si>
  <si>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</si>
  <si>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</si>
  <si>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</si>
  <si>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</si>
  <si>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</si>
  <si>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</si>
  <si>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</si>
  <si>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</si>
  <si>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</si>
  <si>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</si>
  <si>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</si>
  <si>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</si>
  <si>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</si>
  <si>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</si>
  <si>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</si>
  <si>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</si>
  <si>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</si>
  <si>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</si>
  <si>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</si>
  <si>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</si>
  <si>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</si>
  <si>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</si>
  <si>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</si>
  <si>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</si>
  <si>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</si>
  <si>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</si>
  <si>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</si>
  <si>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</si>
  <si>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</si>
  <si>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</si>
  <si>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</si>
  <si>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</si>
  <si>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</si>
  <si>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</si>
  <si>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</si>
  <si>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</si>
  <si>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</si>
  <si>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</si>
  <si>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</si>
  <si>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</si>
  <si>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</si>
  <si>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</si>
  <si>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</si>
  <si>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</si>
  <si>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</si>
  <si>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</si>
  <si>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</si>
  <si>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</si>
  <si>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</si>
  <si>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</si>
  <si>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</si>
  <si>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</si>
  <si>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</si>
  <si>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</si>
  <si>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</si>
  <si>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</si>
  <si>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</si>
  <si>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</si>
  <si>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</si>
  <si>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</si>
  <si>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</si>
  <si>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</si>
  <si>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</si>
  <si>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</si>
  <si>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</si>
  <si>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</si>
  <si>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</si>
  <si>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</si>
  <si>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</si>
  <si>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</si>
  <si>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</si>
  <si>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</si>
  <si>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</si>
  <si>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</si>
  <si>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</si>
  <si>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</si>
  <si>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</si>
  <si>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</si>
  <si>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</si>
  <si>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</si>
  <si>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</si>
  <si>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</si>
  <si>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</si>
  <si>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</si>
  <si>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</si>
  <si>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</si>
  <si>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</si>
  <si>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</si>
  <si>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</si>
  <si>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</si>
  <si>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</si>
  <si>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</si>
  <si>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</si>
  <si>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</si>
  <si>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</si>
  <si>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</si>
  <si>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</si>
  <si>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</si>
  <si>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</si>
  <si>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</si>
  <si>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</si>
  <si>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</si>
  <si>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</si>
  <si>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</si>
  <si>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</si>
  <si>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</si>
  <si>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</si>
  <si>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</si>
  <si>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</si>
  <si>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</si>
  <si>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</si>
  <si>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</si>
  <si>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</si>
  <si>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</si>
  <si>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</si>
  <si>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</si>
  <si>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</si>
  <si>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</si>
  <si>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</si>
  <si>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</si>
  <si>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</si>
  <si>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</si>
  <si>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</si>
  <si>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</si>
  <si>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</si>
  <si>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</si>
  <si>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</si>
  <si>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</si>
  <si>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</si>
  <si>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</si>
  <si>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</si>
  <si>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</si>
  <si>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</si>
  <si>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</si>
  <si>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</si>
  <si>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</si>
  <si>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</si>
  <si>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</si>
  <si>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</si>
  <si>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</si>
  <si>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</si>
  <si>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</si>
  <si>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</si>
  <si>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</si>
  <si>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</si>
  <si>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</si>
  <si>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</si>
  <si>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</si>
  <si>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</si>
  <si>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</si>
  <si>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</si>
  <si>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</si>
  <si>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</si>
  <si>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</si>
  <si>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</si>
  <si>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</si>
  <si>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</si>
  <si>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</si>
  <si>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</si>
  <si>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</si>
  <si>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</si>
  <si>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</si>
  <si>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</si>
  <si>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</si>
  <si>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</si>
  <si>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</si>
  <si>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</si>
  <si>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</si>
  <si>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</si>
  <si>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</si>
  <si>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</si>
  <si>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</si>
  <si>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</si>
  <si>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</si>
  <si>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</si>
  <si>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</si>
  <si>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</si>
  <si>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</si>
  <si>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</si>
  <si>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</si>
  <si>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</si>
  <si>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</si>
  <si>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</si>
  <si>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</si>
  <si>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</si>
  <si>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</si>
  <si>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</si>
  <si>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</si>
  <si>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</si>
  <si>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</si>
  <si>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</si>
  <si>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</si>
  <si>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</si>
  <si>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</si>
  <si>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</si>
  <si>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</si>
  <si>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</si>
  <si>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</si>
  <si>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</si>
  <si>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</si>
  <si>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</si>
  <si>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</si>
  <si>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</si>
  <si>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</si>
  <si>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</si>
  <si>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</si>
  <si>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</si>
  <si>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</si>
  <si>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</si>
  <si>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</si>
  <si>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</si>
  <si>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</si>
  <si>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</si>
  <si>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</si>
  <si>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</si>
  <si>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</si>
  <si>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</si>
  <si>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</si>
  <si>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</si>
  <si>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</si>
  <si>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</si>
  <si>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</si>
  <si>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</si>
  <si>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</si>
  <si>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</si>
  <si>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</si>
  <si>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</si>
  <si>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</si>
  <si>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</si>
  <si>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</si>
  <si>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</si>
  <si>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</si>
  <si>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</si>
  <si>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</si>
  <si>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</si>
  <si>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</si>
  <si>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</si>
  <si>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</si>
  <si>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</si>
  <si>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</si>
  <si>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</si>
  <si>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</si>
  <si>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</si>
  <si>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</si>
  <si>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</si>
  <si>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</si>
  <si>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</si>
  <si>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</si>
  <si>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</si>
  <si>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</si>
  <si>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</si>
  <si>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</si>
  <si>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</si>
  <si>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</si>
  <si>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</si>
  <si>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</si>
  <si>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</si>
  <si>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</si>
  <si>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</si>
  <si>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</si>
  <si>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</si>
  <si>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</si>
  <si>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</si>
  <si>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</si>
  <si>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</si>
  <si>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</si>
  <si>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</si>
  <si>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</si>
  <si>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</si>
  <si>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</si>
  <si>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</si>
  <si>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</si>
  <si>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</si>
  <si>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</si>
  <si>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</si>
  <si>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</si>
  <si>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</si>
  <si>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</si>
  <si>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</si>
  <si>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</si>
  <si>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</si>
  <si>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</si>
  <si>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</si>
  <si>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</si>
  <si>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</si>
  <si>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</si>
  <si>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</si>
  <si>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</si>
  <si>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</si>
  <si>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</si>
  <si>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</si>
  <si>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</si>
  <si>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</si>
  <si>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</si>
  <si>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</si>
  <si>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</si>
  <si>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</si>
  <si>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</si>
  <si>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</si>
  <si>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</si>
  <si>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</si>
  <si>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</si>
  <si>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</si>
  <si>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</si>
  <si>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</si>
  <si>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</si>
  <si>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</si>
  <si>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</si>
  <si>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</si>
  <si>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</si>
  <si>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</si>
  <si>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</si>
  <si>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</si>
  <si>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</si>
  <si>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</si>
  <si>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</si>
  <si>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</si>
  <si>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</si>
  <si>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</si>
  <si>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</si>
  <si>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</si>
  <si>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</si>
  <si>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</si>
  <si>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</si>
  <si>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</si>
  <si>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</si>
  <si>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</si>
  <si>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</si>
  <si>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</si>
  <si>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</si>
  <si>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</si>
  <si>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</si>
  <si>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</si>
  <si>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</si>
  <si>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</si>
  <si>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</si>
  <si>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</si>
  <si>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</si>
  <si>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</si>
  <si>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</si>
  <si>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</si>
  <si>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</si>
  <si>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</si>
  <si>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</si>
  <si>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</si>
  <si>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</si>
  <si>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</si>
  <si>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</si>
  <si>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</si>
  <si>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</si>
  <si>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</si>
  <si>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</si>
  <si>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</si>
  <si>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</si>
  <si>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</si>
  <si>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</si>
  <si>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</si>
  <si>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</si>
  <si>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</si>
  <si>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</si>
  <si>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</si>
  <si>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</si>
  <si>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</si>
  <si>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</si>
  <si>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</si>
  <si>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</si>
  <si>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</si>
  <si>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</si>
  <si>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</si>
  <si>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</si>
  <si>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</si>
  <si>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</si>
  <si>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</si>
  <si>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</si>
  <si>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</si>
  <si>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</si>
  <si>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</si>
  <si>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</si>
  <si>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</si>
  <si>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</si>
  <si>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</si>
  <si>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</si>
  <si>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</si>
  <si>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</si>
  <si>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</si>
  <si>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</si>
  <si>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</si>
  <si>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</si>
  <si>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</si>
  <si>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</si>
  <si>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</si>
  <si>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</si>
  <si>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</si>
  <si>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</si>
  <si>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</si>
  <si>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</si>
  <si>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</si>
  <si>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</si>
  <si>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</si>
  <si>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</si>
  <si>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</si>
  <si>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</si>
  <si>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</si>
  <si>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</si>
  <si>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</si>
  <si>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</si>
  <si>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</si>
  <si>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</si>
  <si>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</si>
  <si>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</si>
  <si>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</si>
  <si>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</si>
  <si>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</si>
  <si>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</si>
  <si>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</si>
  <si>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</si>
  <si>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</si>
  <si>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</si>
  <si>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</si>
  <si>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</si>
  <si>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</si>
  <si>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</si>
  <si>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</si>
  <si>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</si>
  <si>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</si>
  <si>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</si>
  <si>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</si>
  <si>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</si>
  <si>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</si>
  <si>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</si>
  <si>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</si>
  <si>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</si>
  <si>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</si>
  <si>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</si>
  <si>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</si>
  <si>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</si>
  <si>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</si>
  <si>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</si>
  <si>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</si>
  <si>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</si>
  <si>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</si>
  <si>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</si>
  <si>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</si>
  <si>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</si>
  <si>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</si>
  <si>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</si>
  <si>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</si>
  <si>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</si>
  <si>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</si>
  <si>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</si>
  <si>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</si>
  <si>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</si>
  <si>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</si>
  <si>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</si>
  <si>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</si>
  <si>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</si>
  <si>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</si>
  <si>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</si>
  <si>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</si>
  <si>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</si>
  <si>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</si>
  <si>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</si>
  <si>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</si>
  <si>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</si>
  <si>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</si>
  <si>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</si>
  <si>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</si>
  <si>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</si>
  <si>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</si>
  <si>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</si>
  <si>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</si>
  <si>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</si>
  <si>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</si>
  <si>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</si>
  <si>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</si>
  <si>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</si>
  <si>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</si>
  <si>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</si>
  <si>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</si>
  <si>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</si>
  <si>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</si>
  <si>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</si>
  <si>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</si>
  <si>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</si>
  <si>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</si>
  <si>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</si>
  <si>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</si>
  <si>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</si>
  <si>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</si>
  <si>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</si>
  <si>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</si>
  <si>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</si>
  <si>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</si>
  <si>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</si>
  <si>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</si>
  <si>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</si>
  <si>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</si>
  <si>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</si>
  <si>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</si>
  <si>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</si>
  <si>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</si>
  <si>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</si>
  <si>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</si>
  <si>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</si>
  <si>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</si>
  <si>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</si>
  <si>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</si>
  <si>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</si>
  <si>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</si>
  <si>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</si>
  <si>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</si>
  <si>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</si>
  <si>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</si>
  <si>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</si>
  <si>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</si>
  <si>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</si>
  <si>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</si>
  <si>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</si>
  <si>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</si>
  <si>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</si>
  <si>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</si>
  <si>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</si>
  <si>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</si>
  <si>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</si>
  <si>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</si>
  <si>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</si>
  <si>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</si>
  <si>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</si>
  <si>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</si>
  <si>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</si>
  <si>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</si>
  <si>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</si>
  <si>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</si>
  <si>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</si>
  <si>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</si>
  <si>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</si>
  <si>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</si>
  <si>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</si>
  <si>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</si>
  <si>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</si>
  <si>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</si>
  <si>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</si>
  <si>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</si>
  <si>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</si>
  <si>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</si>
  <si>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</si>
  <si>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</si>
  <si>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</si>
  <si>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</si>
  <si>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</si>
  <si>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</si>
  <si>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</si>
  <si>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</si>
  <si>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</si>
  <si>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</si>
  <si>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</si>
  <si>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</si>
  <si>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</si>
  <si>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</si>
  <si>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</si>
  <si>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</si>
  <si>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</si>
  <si>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</si>
  <si>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</si>
  <si>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</si>
  <si>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</si>
  <si>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</si>
  <si>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</si>
  <si>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</si>
  <si>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</si>
  <si>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</si>
  <si>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</si>
  <si>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</si>
  <si>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</si>
  <si>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</si>
  <si>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</si>
  <si>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</si>
  <si>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</si>
  <si>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</si>
  <si>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</si>
  <si>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</si>
  <si>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</si>
  <si>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</si>
  <si>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</si>
  <si>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</si>
  <si>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</si>
  <si>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</si>
  <si>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</si>
  <si>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</si>
  <si>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</si>
  <si>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</si>
  <si>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</si>
  <si>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</si>
  <si>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</si>
  <si>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</si>
  <si>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</si>
  <si>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</si>
  <si>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</si>
  <si>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</si>
  <si>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</si>
  <si>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</si>
  <si>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</si>
  <si>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</si>
  <si>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</si>
  <si>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</si>
  <si>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</si>
  <si>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</si>
  <si>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</si>
  <si>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</si>
  <si>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</si>
  <si>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</si>
  <si>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</si>
  <si>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</si>
  <si>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</si>
  <si>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</si>
  <si>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</si>
  <si>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</si>
  <si>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</si>
  <si>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</si>
  <si>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</si>
  <si>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</si>
  <si>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</si>
  <si>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</si>
  <si>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</si>
  <si>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</si>
  <si>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</si>
  <si>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</si>
  <si>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</si>
  <si>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</si>
  <si>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</si>
  <si>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</si>
  <si>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</si>
  <si>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</si>
  <si>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</si>
  <si>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</si>
  <si>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</si>
  <si>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</si>
  <si>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</si>
  <si>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</si>
  <si>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</si>
  <si>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</si>
  <si>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</si>
  <si>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</si>
  <si>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</si>
  <si>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</si>
  <si>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</si>
  <si>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</si>
  <si>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</si>
  <si>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</si>
  <si>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</si>
  <si>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</si>
  <si>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</si>
  <si>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</si>
  <si>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</si>
  <si>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</si>
  <si>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</si>
  <si>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</si>
  <si>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</si>
  <si>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</si>
  <si>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</si>
  <si>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</si>
  <si>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</si>
  <si>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</si>
  <si>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</si>
  <si>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</si>
  <si>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</si>
  <si>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</si>
  <si>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</si>
  <si>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</si>
  <si>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</si>
  <si>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</si>
  <si>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</si>
  <si>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</si>
  <si>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</si>
  <si>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</si>
  <si>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</si>
  <si>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</si>
  <si>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</si>
  <si>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</si>
  <si>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</si>
  <si>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</si>
  <si>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</si>
  <si>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</si>
  <si>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</si>
  <si>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</si>
  <si>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</si>
  <si>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</si>
  <si>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</si>
  <si>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</si>
  <si>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</si>
  <si>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</si>
  <si>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</si>
  <si>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</si>
  <si>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</si>
  <si>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</si>
  <si>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</si>
  <si>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</si>
  <si>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</si>
  <si>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</si>
  <si>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</si>
  <si>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</si>
  <si>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</si>
  <si>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</si>
  <si>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</si>
  <si>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</si>
  <si>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</si>
  <si>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</si>
  <si>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</si>
  <si>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</si>
  <si>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</si>
  <si>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</si>
  <si>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</si>
  <si>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</si>
  <si>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</si>
  <si>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</si>
  <si>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</si>
  <si>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</si>
  <si>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</si>
  <si>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</si>
  <si>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</si>
  <si>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</si>
  <si>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</si>
  <si>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</si>
  <si>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</si>
  <si>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</si>
  <si>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</si>
  <si>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</si>
  <si>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</si>
  <si>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</si>
  <si>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</si>
  <si>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</si>
  <si>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</si>
  <si>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</si>
  <si>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</si>
  <si>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</si>
  <si>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</si>
  <si>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</si>
  <si>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</si>
  <si>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</si>
  <si>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</si>
  <si>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</si>
  <si>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</si>
  <si>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</si>
  <si>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</si>
  <si>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</si>
  <si>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</si>
  <si>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</si>
  <si>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</si>
  <si>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</si>
  <si>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</si>
  <si>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</si>
  <si>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</si>
  <si>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</si>
  <si>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</si>
  <si>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</si>
  <si>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</si>
  <si>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</si>
  <si>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</si>
  <si>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</si>
  <si>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</si>
  <si>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</si>
  <si>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</si>
  <si>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</si>
  <si>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</si>
  <si>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</si>
  <si>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</si>
  <si>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</si>
  <si>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</si>
  <si>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</si>
  <si>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</si>
  <si>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</si>
  <si>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</si>
  <si>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</si>
  <si>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</si>
  <si>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</si>
  <si>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</si>
  <si>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</si>
  <si>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</si>
  <si>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</si>
  <si>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</si>
  <si>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</si>
  <si>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</si>
  <si>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</si>
  <si>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</si>
  <si>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</si>
  <si>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</si>
  <si>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</si>
  <si>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</si>
  <si>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</si>
  <si>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</si>
  <si>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</si>
  <si>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</si>
  <si>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</si>
  <si>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</si>
  <si>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</si>
  <si>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</si>
  <si>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</si>
  <si>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</si>
  <si>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</si>
  <si>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</si>
  <si>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</si>
  <si>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</si>
  <si>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</si>
  <si>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</si>
  <si>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</si>
  <si>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</si>
  <si>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</si>
  <si>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</si>
  <si>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</si>
  <si>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</si>
  <si>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</si>
  <si>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</si>
  <si>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</si>
  <si>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</si>
  <si>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</si>
  <si>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</si>
  <si>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</si>
  <si>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</si>
  <si>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</si>
  <si>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</si>
  <si>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</si>
  <si>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</si>
  <si>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</si>
  <si>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</si>
  <si>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</si>
  <si>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</si>
  <si>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</si>
  <si>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</si>
  <si>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</si>
  <si>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</si>
  <si>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</si>
  <si>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</si>
  <si>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</si>
  <si>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</si>
  <si>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</si>
  <si>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</si>
  <si>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</si>
  <si>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</si>
  <si>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</si>
  <si>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</si>
  <si>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</si>
  <si>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</si>
  <si>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</si>
  <si>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</si>
  <si>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</si>
  <si>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</si>
  <si>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</si>
  <si>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</si>
  <si>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</si>
  <si>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</si>
  <si>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</si>
  <si>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</si>
  <si>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</si>
  <si>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</si>
  <si>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</si>
  <si>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</si>
  <si>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</si>
  <si>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</si>
  <si>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</si>
  <si>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</si>
  <si>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</si>
  <si>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</si>
  <si>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</si>
  <si>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</si>
  <si>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</si>
  <si>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</si>
  <si>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</si>
  <si>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</si>
  <si>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</si>
  <si>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</si>
  <si>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</si>
  <si>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</si>
  <si>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</si>
  <si>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</si>
  <si>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</si>
  <si>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</si>
  <si>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</si>
  <si>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</si>
  <si>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</si>
  <si>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</si>
  <si>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</si>
  <si>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</si>
  <si>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</si>
  <si>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</si>
  <si>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</si>
  <si>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</si>
  <si>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</si>
  <si>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</si>
  <si>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</si>
  <si>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</si>
  <si>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</si>
  <si>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</si>
  <si>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</si>
  <si>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</si>
  <si>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</si>
  <si>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</si>
  <si>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</si>
  <si>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</si>
  <si>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</si>
  <si>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</si>
  <si>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</si>
  <si>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</si>
  <si>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</si>
  <si>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</si>
  <si>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</si>
  <si>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</si>
  <si>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</si>
  <si>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</si>
  <si>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</si>
  <si>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</si>
  <si>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</si>
  <si>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</si>
  <si>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</si>
  <si>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</si>
  <si>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</si>
  <si>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</si>
  <si>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</si>
  <si>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</si>
  <si>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</si>
  <si>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</si>
  <si>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</si>
  <si>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</si>
  <si>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</si>
  <si>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</si>
  <si>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</si>
  <si>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</si>
  <si>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</si>
  <si>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</si>
  <si>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</si>
  <si>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</si>
  <si>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</si>
  <si>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</si>
  <si>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</si>
  <si>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</si>
  <si>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</si>
  <si>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</si>
  <si>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</si>
  <si>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</si>
  <si>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</si>
  <si>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</si>
  <si>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</si>
  <si>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</si>
  <si>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</si>
  <si>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</si>
  <si>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</si>
  <si>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</si>
  <si>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</si>
  <si>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</si>
  <si>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</si>
  <si>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</si>
  <si>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</si>
  <si>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</si>
  <si>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</si>
  <si>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</si>
  <si>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</si>
  <si>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</si>
  <si>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</si>
  <si>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</si>
  <si>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</si>
  <si>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</si>
  <si>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</si>
  <si>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</si>
  <si>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</si>
  <si>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</si>
  <si>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</si>
  <si>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</si>
  <si>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</si>
  <si>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</si>
  <si>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</si>
  <si>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</si>
  <si>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</si>
  <si>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</si>
  <si>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</si>
  <si>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</si>
  <si>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</si>
  <si>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</si>
  <si>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</si>
  <si>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</si>
  <si>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</si>
  <si>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</si>
  <si>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</si>
  <si>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</si>
  <si>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</si>
  <si>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</si>
  <si>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</si>
  <si>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</si>
  <si>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</si>
  <si>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</si>
  <si>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</si>
  <si>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</si>
  <si>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</si>
  <si>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</si>
  <si>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</si>
  <si>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</si>
  <si>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</si>
  <si>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</si>
  <si>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</si>
  <si>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</si>
  <si>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</si>
  <si>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</si>
  <si>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</si>
  <si>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</si>
  <si>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</si>
  <si>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</si>
  <si>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</si>
  <si>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</si>
  <si>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</si>
  <si>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</si>
  <si>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</si>
  <si>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</si>
  <si>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</si>
  <si>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</si>
  <si>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</si>
  <si>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</si>
  <si>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</si>
  <si>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</si>
  <si>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</si>
  <si>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</si>
  <si>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</si>
  <si>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</si>
  <si>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</si>
  <si>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</si>
  <si>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</si>
  <si>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</si>
  <si>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</si>
  <si>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</si>
  <si>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</si>
  <si>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</si>
  <si>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</si>
  <si>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</si>
  <si>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</si>
  <si>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</si>
  <si>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</si>
  <si>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</si>
  <si>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</si>
  <si>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</si>
  <si>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</si>
  <si>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</si>
  <si>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</si>
  <si>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</si>
  <si>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</si>
  <si>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</si>
  <si>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</si>
  <si>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</si>
  <si>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</si>
  <si>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</si>
  <si>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</si>
  <si>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</si>
  <si>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</si>
  <si>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</si>
  <si>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</si>
  <si>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</si>
  <si>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</si>
  <si>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</si>
  <si>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</si>
  <si>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</si>
  <si>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</si>
  <si>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</si>
  <si>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</si>
  <si>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</si>
  <si>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</si>
  <si>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</si>
  <si>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</si>
  <si>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</si>
  <si>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</si>
  <si>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</si>
  <si>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</si>
  <si>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</si>
  <si>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</si>
  <si>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</si>
  <si>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</si>
  <si>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</si>
  <si>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</si>
  <si>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</si>
  <si>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</si>
  <si>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</si>
  <si>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</si>
  <si>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</si>
  <si>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</si>
  <si>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</si>
  <si>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</si>
  <si>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</si>
  <si>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</si>
  <si>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</si>
  <si>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</si>
  <si>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</si>
  <si>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</si>
  <si>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</si>
  <si>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</si>
  <si>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</si>
  <si>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</si>
  <si>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</si>
  <si>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</si>
  <si>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</si>
  <si>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</si>
  <si>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</si>
  <si>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</si>
  <si>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</si>
  <si>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</si>
  <si>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</si>
  <si>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</si>
  <si>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</si>
  <si>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</si>
  <si>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</si>
  <si>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</si>
  <si>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</si>
  <si>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</si>
  <si>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</si>
  <si>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</si>
  <si>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</si>
  <si>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</si>
  <si>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</si>
  <si>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</si>
  <si>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</si>
  <si>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</si>
  <si>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</si>
  <si>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</si>
  <si>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</si>
  <si>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</si>
  <si>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</si>
  <si>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</si>
  <si>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</si>
  <si>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</si>
  <si>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</si>
  <si>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</si>
  <si>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</si>
  <si>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</si>
  <si>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</si>
  <si>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</si>
  <si>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</si>
  <si>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</si>
  <si>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</si>
  <si>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</si>
  <si>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</si>
  <si>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</si>
  <si>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</si>
  <si>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</si>
  <si>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</si>
  <si>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</si>
  <si>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</si>
  <si>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</si>
  <si>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</si>
  <si>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</si>
  <si>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</si>
  <si>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</si>
  <si>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</si>
  <si>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</si>
  <si>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</si>
  <si>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</si>
  <si>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</si>
  <si>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</si>
  <si>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</si>
  <si>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</si>
  <si>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</si>
  <si>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</si>
  <si>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</si>
  <si>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</si>
  <si>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</si>
  <si>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</si>
  <si>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</si>
  <si>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</si>
  <si>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</si>
  <si>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</si>
  <si>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</si>
  <si>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</si>
  <si>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</si>
  <si>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</si>
  <si>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</si>
  <si>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</si>
  <si>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</si>
  <si>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</si>
  <si>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</si>
  <si>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</si>
  <si>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</si>
  <si>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</si>
  <si>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</si>
  <si>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</si>
  <si>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</si>
  <si>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</si>
  <si>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</si>
  <si>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</si>
  <si>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</si>
  <si>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</si>
  <si>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</si>
  <si>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</si>
  <si>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</si>
  <si>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</si>
  <si>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</si>
  <si>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</si>
  <si>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</si>
  <si>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</si>
  <si>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</si>
  <si>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</si>
  <si>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</si>
  <si>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</si>
  <si>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</si>
  <si>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</si>
  <si>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</si>
  <si>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</si>
  <si>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</si>
  <si>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</si>
  <si>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</si>
  <si>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</si>
  <si>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</si>
  <si>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</si>
  <si>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</si>
  <si>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</si>
  <si>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</si>
  <si>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</si>
  <si>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</si>
  <si>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</si>
  <si>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</si>
  <si>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</si>
  <si>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</si>
  <si>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</si>
  <si>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</si>
  <si>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</si>
  <si>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</si>
  <si>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</si>
  <si>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</si>
  <si>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</si>
  <si>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</si>
  <si>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</si>
  <si>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</si>
  <si>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</si>
  <si>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</si>
  <si>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</si>
  <si>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</si>
  <si>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</si>
  <si>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</si>
  <si>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</si>
  <si>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</si>
  <si>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</si>
  <si>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</si>
  <si>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</si>
  <si>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</si>
  <si>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</si>
  <si>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</si>
  <si>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</si>
  <si>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</si>
  <si>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</si>
  <si>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</si>
  <si>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</si>
  <si>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</si>
  <si>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</si>
  <si>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</si>
  <si>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</si>
  <si>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</si>
  <si>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</si>
  <si>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</si>
  <si>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</si>
  <si>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</si>
  <si>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</si>
  <si>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</si>
  <si>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</si>
  <si>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</si>
  <si>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</si>
  <si>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</si>
  <si>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</si>
  <si>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</si>
  <si>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</si>
  <si>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</si>
  <si>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</si>
  <si>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</si>
  <si>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</si>
  <si>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</si>
  <si>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</si>
  <si>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</si>
  <si>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</si>
  <si>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</si>
  <si>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</si>
  <si>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</si>
  <si>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</si>
  <si>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</si>
  <si>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</si>
  <si>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</si>
  <si>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</si>
  <si>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</si>
  <si>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</si>
  <si>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</si>
  <si>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</si>
  <si>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</si>
  <si>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</si>
  <si>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</si>
  <si>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</si>
  <si>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</si>
  <si>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</si>
  <si>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</si>
  <si>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</si>
  <si>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</si>
  <si>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</si>
  <si>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</si>
  <si>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</si>
  <si>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</si>
  <si>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</si>
  <si>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</si>
  <si>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</si>
  <si>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</si>
  <si>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</si>
  <si>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</si>
  <si>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</si>
  <si>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</si>
  <si>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</si>
  <si>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</si>
  <si>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</si>
  <si>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</si>
  <si>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</si>
  <si>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</si>
  <si>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</si>
  <si>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</si>
  <si>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</si>
  <si>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</si>
  <si>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</si>
  <si>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</si>
  <si>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</si>
  <si>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</si>
  <si>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</si>
  <si>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</si>
  <si>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</si>
  <si>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</si>
  <si>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</si>
  <si>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</si>
  <si>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</si>
  <si>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</si>
  <si>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</si>
  <si>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</si>
  <si>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</si>
  <si>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</si>
  <si>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</si>
  <si>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</si>
  <si>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</si>
  <si>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</si>
  <si>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</si>
  <si>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</si>
  <si>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</si>
  <si>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</si>
  <si>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</si>
  <si>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</si>
  <si>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</si>
  <si>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</si>
  <si>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</si>
  <si>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</si>
  <si>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</si>
  <si>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</si>
  <si>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</si>
  <si>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</si>
  <si>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</si>
  <si>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</si>
  <si>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</si>
  <si>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</si>
  <si>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</si>
  <si>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</si>
  <si>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</si>
  <si>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</si>
  <si>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</si>
  <si>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</si>
  <si>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</si>
  <si>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</si>
  <si>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</si>
  <si>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</si>
  <si>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</si>
  <si>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</si>
  <si>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</si>
  <si>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</si>
  <si>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</si>
  <si>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</si>
  <si>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</si>
  <si>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</si>
  <si>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</si>
  <si>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</si>
  <si>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</si>
  <si>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</si>
  <si>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</si>
  <si>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</si>
  <si>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</si>
  <si>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</si>
  <si>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</si>
  <si>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</si>
  <si>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</si>
  <si>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</si>
  <si>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</si>
  <si>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</si>
  <si>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</si>
  <si>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</si>
  <si>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</si>
  <si>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</si>
  <si>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</si>
  <si>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</si>
  <si>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</si>
  <si>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</si>
  <si>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</si>
  <si>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</si>
  <si>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</si>
  <si>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</si>
  <si>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</si>
  <si>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</si>
  <si>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</si>
  <si>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</si>
  <si>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</si>
  <si>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</si>
  <si>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</si>
  <si>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</si>
  <si>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</si>
  <si>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</si>
  <si>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</si>
  <si>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</si>
  <si>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</si>
  <si>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</si>
  <si>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</si>
  <si>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</si>
  <si>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</si>
  <si>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</si>
  <si>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</si>
  <si>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</si>
  <si>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</si>
  <si>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</si>
  <si>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</si>
  <si>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</si>
  <si>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</si>
  <si>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</si>
  <si>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</si>
  <si>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</si>
  <si>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</si>
  <si>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</si>
  <si>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</si>
  <si>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</si>
  <si>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</si>
  <si>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</si>
  <si>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</si>
  <si>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</si>
  <si>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</si>
  <si>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</si>
  <si>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</si>
  <si>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</si>
  <si>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</si>
  <si>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</si>
  <si>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</si>
  <si>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</si>
  <si>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</si>
  <si>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</si>
  <si>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</si>
  <si>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</si>
  <si>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</si>
  <si>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</si>
  <si>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</si>
  <si>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</si>
  <si>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</si>
  <si>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</si>
  <si>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</si>
  <si>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</si>
  <si>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</si>
  <si>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</si>
  <si>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</si>
  <si>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</si>
  <si>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</si>
  <si>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</si>
  <si>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</si>
  <si>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</si>
  <si>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</si>
  <si>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</si>
  <si>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</si>
  <si>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</si>
  <si>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</si>
  <si>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</si>
  <si>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</si>
  <si>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</si>
  <si>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</si>
  <si>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</si>
  <si>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</si>
  <si>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</si>
  <si>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</si>
  <si>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</si>
  <si>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</si>
  <si>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</si>
  <si>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</si>
  <si>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</si>
  <si>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</si>
  <si>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</si>
  <si>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</si>
  <si>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</si>
  <si>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</si>
  <si>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</si>
  <si>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</si>
  <si>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</si>
  <si>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</si>
  <si>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</si>
  <si>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</si>
  <si>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</si>
  <si>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</si>
  <si>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</si>
  <si>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</si>
  <si>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</si>
  <si>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</si>
  <si>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</si>
  <si>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</si>
  <si>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</si>
  <si>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</si>
  <si>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</si>
  <si>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</si>
  <si>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</si>
  <si>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</si>
  <si>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</si>
  <si>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</si>
  <si>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</si>
  <si>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</si>
  <si>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</si>
  <si>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</si>
  <si>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</si>
  <si>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</si>
  <si>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</si>
  <si>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</si>
  <si>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</si>
  <si>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</si>
  <si>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</si>
  <si>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</si>
  <si>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</si>
  <si>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</si>
  <si>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</si>
  <si>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</si>
  <si>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</si>
  <si>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</si>
  <si>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</si>
  <si>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</si>
  <si>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</si>
  <si>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</si>
  <si>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</si>
  <si>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</si>
  <si>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</si>
  <si>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</si>
  <si>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</si>
  <si>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</si>
  <si>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</si>
  <si>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</si>
  <si>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</si>
  <si>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</si>
  <si>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</si>
  <si>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</si>
  <si>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</si>
  <si>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</si>
  <si>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</si>
  <si>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</si>
  <si>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</si>
  <si>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</si>
  <si>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</si>
  <si>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</si>
  <si>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</si>
  <si>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</si>
  <si>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</si>
  <si>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</si>
  <si>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</si>
  <si>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</si>
  <si>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</si>
  <si>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</si>
  <si>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</si>
  <si>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</si>
  <si>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</si>
  <si>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</si>
  <si>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</si>
  <si>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</si>
  <si>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</si>
  <si>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</si>
  <si>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</si>
  <si>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</si>
  <si>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</si>
  <si>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</si>
  <si>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</si>
  <si>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</si>
  <si>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</si>
  <si>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</si>
  <si>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</si>
  <si>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</si>
  <si>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</si>
  <si>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</si>
  <si>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</si>
  <si>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</si>
  <si>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</si>
  <si>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</si>
  <si>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</si>
  <si>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</si>
  <si>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</si>
  <si>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</si>
  <si>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</si>
  <si>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</si>
  <si>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</si>
  <si>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</si>
  <si>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</si>
  <si>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</si>
  <si>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</si>
  <si>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</si>
  <si>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</si>
  <si>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</si>
  <si>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</si>
  <si>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</si>
  <si>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</si>
  <si>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</si>
  <si>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</si>
  <si>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</si>
  <si>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</si>
  <si>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</si>
  <si>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</si>
  <si>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</si>
  <si>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</si>
  <si>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</si>
  <si>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</si>
  <si>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</si>
  <si>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</si>
  <si>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</si>
  <si>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</si>
  <si>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</si>
  <si>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</si>
  <si>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</si>
  <si>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</si>
  <si>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</si>
  <si>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</si>
  <si>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</si>
  <si>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</si>
  <si>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</si>
  <si>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</si>
  <si>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</si>
  <si>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</si>
  <si>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</si>
  <si>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</si>
  <si>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</si>
  <si>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</si>
  <si>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</si>
  <si>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</si>
  <si>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</si>
  <si>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</si>
  <si>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</si>
  <si>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</si>
  <si>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</si>
  <si>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</si>
  <si>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</si>
  <si>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</si>
  <si>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</si>
  <si>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</si>
  <si>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</si>
  <si>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</si>
  <si>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</si>
  <si>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</si>
  <si>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</si>
  <si>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</si>
  <si>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</si>
  <si>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</si>
  <si>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</si>
  <si>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</si>
  <si>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</si>
  <si>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</si>
  <si>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</si>
  <si>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</si>
  <si>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</si>
  <si>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</si>
  <si>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</si>
  <si>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</si>
  <si>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</si>
  <si>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</si>
  <si>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</si>
  <si>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</si>
  <si>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</si>
  <si>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</si>
  <si>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</si>
  <si>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</si>
  <si>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</si>
  <si>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</si>
  <si>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</si>
  <si>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</si>
  <si>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</si>
  <si>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</si>
  <si>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</si>
  <si>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</si>
  <si>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</si>
  <si>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</si>
  <si>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</si>
  <si>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</si>
  <si>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</si>
  <si>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</si>
  <si>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</si>
  <si>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</si>
  <si>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</si>
  <si>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</si>
  <si>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</si>
  <si>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</si>
  <si>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</si>
  <si>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</si>
  <si>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</si>
  <si>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</si>
  <si>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</si>
  <si>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</si>
  <si>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</si>
  <si>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</si>
  <si>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</si>
  <si>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</si>
  <si>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</si>
  <si>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</si>
  <si>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</si>
  <si>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</si>
  <si>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</si>
  <si>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</si>
  <si>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</si>
  <si>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</si>
  <si>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</si>
  <si>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</si>
  <si>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</si>
  <si>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</si>
  <si>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</si>
  <si>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</si>
  <si>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</si>
  <si>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</si>
  <si>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</si>
  <si>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</si>
  <si>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</si>
  <si>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</si>
  <si>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</si>
  <si>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</si>
  <si>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</si>
  <si>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</si>
  <si>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</si>
  <si>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</si>
  <si>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</si>
  <si>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</si>
  <si>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</si>
  <si>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</si>
  <si>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</si>
  <si>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</si>
  <si>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</si>
  <si>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</si>
  <si>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</si>
  <si>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</si>
  <si>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</si>
  <si>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</si>
  <si>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</si>
  <si>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</si>
  <si>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</si>
  <si>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</si>
  <si>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</si>
  <si>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</si>
  <si>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</si>
  <si>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</si>
  <si>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</si>
  <si>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</si>
  <si>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</si>
  <si>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</si>
  <si>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</si>
  <si>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</si>
  <si>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</si>
  <si>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</si>
  <si>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</si>
  <si>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</si>
  <si>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</si>
  <si>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</si>
  <si>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</si>
  <si>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</si>
  <si>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</si>
  <si>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</si>
  <si>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</si>
  <si>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</si>
  <si>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</si>
  <si>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</si>
  <si>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</si>
  <si>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</si>
  <si>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</si>
  <si>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</si>
  <si>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</si>
  <si>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</si>
  <si>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</si>
  <si>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</si>
  <si>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</si>
  <si>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</si>
  <si>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</si>
  <si>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</si>
  <si>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</si>
  <si>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</si>
  <si>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</si>
  <si>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</si>
  <si>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</si>
  <si>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</si>
  <si>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</si>
  <si>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</si>
  <si>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</si>
  <si>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</si>
  <si>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</si>
  <si>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</si>
  <si>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</si>
  <si>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</si>
  <si>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</si>
  <si>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</si>
  <si>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</si>
  <si>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</si>
  <si>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</si>
  <si>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</si>
  <si>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</si>
  <si>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</si>
  <si>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</si>
  <si>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</si>
  <si>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</si>
  <si>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</si>
  <si>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</si>
  <si>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</si>
  <si>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</si>
  <si>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</si>
  <si>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</si>
  <si>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</si>
  <si>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</si>
  <si>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</si>
  <si>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</si>
  <si>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</si>
  <si>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</si>
  <si>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</si>
  <si>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</si>
  <si>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</si>
  <si>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</si>
  <si>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</si>
  <si>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</si>
  <si>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</si>
  <si>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</si>
  <si>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</si>
  <si>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</si>
  <si>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</si>
  <si>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</si>
  <si>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</si>
  <si>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</si>
  <si>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</si>
  <si>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</si>
  <si>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</si>
  <si>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</si>
  <si>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</si>
  <si>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</si>
  <si>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</si>
  <si>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</si>
  <si>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</si>
  <si>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</si>
  <si>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</si>
  <si>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</si>
  <si>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</si>
  <si>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</si>
  <si>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</si>
  <si>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</si>
  <si>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</si>
  <si>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</si>
  <si>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</si>
  <si>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</si>
  <si>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</si>
  <si>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</si>
  <si>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</si>
  <si>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</si>
  <si>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</si>
  <si>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</si>
  <si>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</si>
  <si>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</si>
  <si>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</si>
  <si>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</si>
  <si>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</si>
  <si>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</si>
  <si>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</si>
  <si>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</si>
  <si>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</si>
  <si>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</si>
  <si>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</si>
  <si>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</si>
  <si>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</si>
  <si>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</si>
  <si>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</si>
  <si>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</si>
  <si>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</si>
  <si>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</si>
  <si>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</si>
  <si>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</si>
  <si>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</si>
  <si>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</si>
  <si>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</si>
  <si>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</si>
  <si>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</si>
  <si>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</si>
  <si>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</si>
  <si>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</si>
  <si>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</si>
  <si>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</si>
  <si>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</si>
  <si>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</si>
  <si>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</si>
  <si>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</si>
  <si>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</si>
  <si>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</si>
  <si>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</si>
  <si>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</si>
  <si>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</si>
  <si>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</si>
  <si>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</si>
  <si>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</si>
  <si>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</si>
  <si>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</si>
  <si>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</si>
  <si>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</si>
  <si>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</si>
  <si>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</si>
  <si>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</si>
  <si>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</si>
  <si>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</si>
  <si>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</si>
  <si>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</si>
  <si>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</si>
  <si>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</si>
  <si>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</si>
  <si>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</si>
  <si>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</si>
  <si>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</si>
  <si>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</si>
  <si>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</si>
  <si>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</si>
  <si>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</si>
  <si>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</si>
  <si>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</si>
  <si>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</si>
  <si>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</si>
  <si>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</si>
  <si>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</si>
  <si>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</si>
  <si>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</si>
  <si>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</si>
  <si>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</si>
  <si>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</si>
  <si>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</si>
  <si>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</si>
  <si>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</si>
  <si>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</si>
  <si>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</si>
  <si>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</si>
  <si>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</si>
  <si>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</si>
  <si>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</si>
  <si>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</si>
  <si>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</si>
  <si>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</si>
  <si>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</si>
  <si>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</si>
  <si>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</si>
  <si>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</si>
  <si>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</si>
  <si>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</si>
  <si>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</si>
  <si>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</si>
  <si>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</si>
  <si>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</si>
  <si>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</si>
  <si>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</si>
  <si>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</si>
  <si>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</si>
  <si>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</si>
  <si>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</si>
  <si>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</si>
  <si>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</si>
  <si>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</si>
  <si>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</si>
  <si>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</si>
  <si>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</si>
  <si>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</si>
  <si>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</si>
  <si>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</si>
  <si>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</si>
  <si>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</si>
  <si>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</si>
  <si>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</si>
  <si>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</si>
  <si>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</si>
  <si>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</si>
  <si>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</si>
  <si>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</si>
  <si>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</si>
  <si>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</si>
  <si>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</si>
  <si>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</si>
  <si>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</si>
  <si>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</si>
  <si>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</si>
  <si>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</si>
  <si>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</si>
  <si>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</si>
  <si>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</si>
  <si>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</si>
  <si>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</si>
  <si>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</si>
  <si>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</si>
  <si>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</si>
  <si>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</si>
  <si>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</si>
  <si>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</si>
  <si>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</si>
  <si>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</si>
  <si>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</si>
  <si>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</si>
  <si>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</si>
  <si>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</si>
  <si>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</si>
  <si>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</si>
  <si>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</si>
  <si>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</si>
  <si>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</si>
  <si>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</si>
  <si>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</si>
  <si>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</si>
  <si>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</si>
  <si>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</si>
  <si>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</si>
  <si>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</si>
  <si>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</si>
  <si>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</si>
  <si>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</si>
  <si>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</si>
  <si>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</si>
  <si>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</si>
  <si>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</si>
  <si>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</si>
  <si>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</si>
  <si>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</si>
  <si>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</si>
  <si>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</si>
  <si>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</si>
  <si>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</si>
  <si>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</si>
  <si>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</si>
  <si>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</si>
  <si>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</si>
  <si>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</si>
  <si>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</si>
  <si>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</si>
  <si>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</si>
  <si>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</si>
  <si>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</si>
  <si>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</si>
  <si>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</si>
  <si>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</si>
  <si>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</si>
  <si>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</si>
  <si>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</si>
  <si>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</si>
  <si>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</si>
  <si>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</si>
  <si>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</si>
  <si>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</si>
  <si>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</si>
  <si>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</si>
  <si>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</si>
  <si>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</si>
  <si>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</si>
  <si>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</si>
  <si>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</si>
  <si>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</si>
  <si>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</si>
  <si>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</si>
  <si>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</si>
  <si>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</si>
  <si>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</si>
  <si>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</si>
  <si>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</si>
  <si>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</si>
  <si>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</si>
  <si>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</si>
  <si>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</si>
  <si>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</si>
  <si>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</si>
  <si>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</si>
  <si>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</si>
  <si>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</si>
  <si>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</si>
  <si>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</si>
  <si>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</si>
  <si>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</si>
  <si>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</si>
  <si>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</si>
  <si>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</si>
  <si>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</si>
  <si>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</si>
  <si>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</si>
  <si>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</si>
  <si>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</si>
  <si>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</si>
  <si>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</si>
  <si>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</si>
  <si>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</si>
  <si>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</si>
  <si>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</si>
  <si>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</si>
  <si>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</si>
  <si>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</si>
  <si>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</si>
  <si>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</si>
  <si>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</si>
  <si>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</si>
  <si>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</si>
  <si>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</si>
  <si>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</si>
  <si>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</si>
  <si>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</si>
  <si>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</si>
  <si>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</si>
  <si>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</si>
  <si>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</si>
  <si>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</si>
  <si>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</si>
  <si>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</si>
  <si>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</si>
  <si>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</si>
  <si>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</si>
  <si>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</si>
  <si>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</si>
  <si>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</si>
  <si>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</si>
  <si>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</si>
  <si>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</si>
  <si>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</si>
  <si>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</si>
  <si>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</si>
  <si>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</si>
  <si>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</si>
  <si>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</si>
  <si>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</si>
  <si>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</si>
  <si>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</si>
  <si>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</si>
  <si>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</si>
  <si>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</si>
  <si>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</si>
  <si>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</si>
  <si>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</si>
  <si>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</si>
  <si>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</si>
  <si>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</si>
  <si>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</si>
  <si>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</si>
  <si>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</si>
  <si>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</si>
  <si>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</si>
  <si>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</si>
  <si>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</si>
  <si>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</si>
  <si>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</si>
  <si>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</si>
  <si>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</si>
  <si>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</si>
  <si>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</si>
  <si>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</si>
  <si>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</si>
  <si>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</si>
  <si>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</si>
  <si>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</si>
  <si>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</si>
  <si>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</si>
  <si>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</si>
  <si>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</si>
  <si>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</si>
  <si>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</si>
  <si>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</si>
  <si>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</si>
  <si>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</si>
  <si>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</si>
  <si>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</si>
  <si>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</si>
  <si>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</si>
  <si>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</si>
  <si>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</si>
  <si>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</si>
  <si>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</si>
  <si>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</si>
  <si>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</si>
  <si>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</si>
  <si>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</si>
  <si>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</si>
  <si>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</si>
  <si>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</si>
  <si>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</si>
  <si>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</si>
  <si>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</si>
  <si>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</si>
  <si>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</si>
  <si>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</si>
  <si>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</si>
  <si>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</si>
  <si>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</si>
  <si>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</si>
  <si>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</si>
  <si>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</si>
  <si>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</si>
  <si>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</si>
  <si>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</si>
  <si>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</si>
  <si>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</si>
  <si>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</si>
  <si>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</si>
  <si>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</si>
  <si>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</si>
  <si>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</si>
  <si>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</si>
  <si>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</si>
  <si>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</si>
  <si>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</si>
  <si>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</si>
  <si>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</si>
  <si>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</si>
  <si>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</si>
  <si>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</si>
  <si>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</si>
  <si>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</si>
  <si>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</si>
  <si>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</si>
  <si>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</si>
  <si>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</si>
  <si>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</si>
  <si>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</si>
  <si>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</si>
  <si>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</si>
  <si>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</si>
  <si>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</si>
  <si>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</si>
  <si>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</si>
  <si>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</si>
  <si>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</si>
  <si>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</si>
  <si>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</si>
  <si>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</si>
  <si>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</si>
  <si>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</si>
  <si>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</si>
  <si>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</si>
  <si>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</si>
  <si>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</si>
  <si>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</si>
  <si>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</si>
  <si>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</si>
  <si>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</si>
  <si>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</si>
  <si>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</si>
  <si>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</si>
  <si>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</si>
  <si>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</si>
  <si>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</si>
  <si>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</si>
  <si>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</si>
  <si>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</si>
  <si>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</si>
  <si>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</si>
  <si>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</si>
  <si>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</si>
  <si>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</si>
  <si>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</si>
  <si>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</si>
  <si>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</si>
  <si>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</si>
  <si>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</si>
  <si>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</si>
  <si>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</si>
  <si>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</si>
  <si>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</si>
  <si>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</si>
  <si>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</si>
  <si>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</si>
  <si>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</si>
  <si>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</si>
  <si>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</si>
  <si>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</si>
  <si>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</si>
  <si>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</si>
  <si>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</si>
  <si>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</si>
  <si>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</si>
  <si>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</si>
  <si>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</si>
  <si>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</si>
  <si>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</si>
  <si>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</si>
  <si>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</si>
  <si>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</si>
  <si>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</si>
  <si>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</si>
  <si>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</si>
  <si>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</si>
  <si>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</si>
  <si>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</si>
  <si>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</si>
  <si>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</si>
  <si>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</si>
  <si>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</si>
  <si>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</si>
  <si>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</si>
  <si>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</si>
  <si>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</si>
  <si>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</si>
  <si>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</si>
  <si>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</si>
  <si>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</si>
  <si>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</si>
  <si>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</si>
  <si>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</si>
  <si>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</si>
  <si>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</si>
  <si>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</si>
  <si>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</si>
  <si>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</si>
  <si>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</si>
  <si>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</si>
  <si>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</si>
  <si>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</si>
  <si>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</si>
  <si>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</si>
  <si>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</si>
  <si>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</si>
  <si>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</si>
  <si>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</si>
  <si>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</si>
  <si>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</si>
  <si>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</si>
  <si>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</si>
  <si>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</si>
  <si>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</si>
  <si>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</si>
  <si>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</si>
  <si>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</si>
  <si>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</si>
  <si>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</si>
  <si>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</si>
  <si>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</si>
  <si>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</si>
  <si>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</si>
  <si>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</si>
  <si>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</si>
  <si>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</si>
  <si>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</si>
  <si>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</si>
  <si>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</si>
  <si>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</si>
  <si>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</si>
  <si>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</si>
  <si>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</si>
  <si>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</si>
  <si>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</si>
  <si>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</si>
  <si>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</si>
  <si>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</si>
  <si>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</si>
  <si>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</si>
  <si>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</si>
  <si>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</si>
  <si>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</si>
  <si>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</si>
  <si>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</si>
  <si>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</si>
  <si>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</si>
  <si>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</si>
  <si>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</si>
  <si>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</si>
  <si>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</si>
  <si>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</si>
  <si>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</si>
  <si>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</si>
  <si>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</si>
  <si>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</si>
  <si>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</si>
  <si>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</si>
  <si>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</si>
  <si>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</si>
  <si>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</si>
  <si>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</si>
  <si>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</si>
  <si>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</si>
  <si>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</si>
  <si>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</si>
  <si>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</si>
  <si>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</si>
  <si>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</si>
  <si>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</si>
  <si>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</si>
  <si>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</si>
  <si>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</si>
  <si>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</si>
  <si>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</si>
  <si>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</si>
  <si>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</si>
  <si>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</si>
  <si>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</si>
  <si>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</si>
  <si>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</si>
  <si>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</si>
  <si>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</si>
  <si>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</si>
  <si>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</si>
  <si>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</si>
  <si>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</si>
  <si>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</si>
  <si>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</si>
  <si>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</si>
  <si>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</si>
  <si>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</si>
  <si>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</si>
  <si>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</si>
  <si>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</si>
  <si>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</si>
  <si>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</si>
  <si>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</si>
  <si>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</si>
  <si>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</si>
  <si>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</si>
  <si>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</si>
  <si>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</si>
  <si>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</si>
  <si>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</si>
  <si>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</si>
  <si>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</si>
  <si>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</si>
  <si>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</si>
  <si>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</si>
  <si>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</si>
  <si>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</si>
  <si>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</si>
  <si>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</si>
  <si>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</si>
  <si>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</si>
  <si>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</si>
  <si>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</si>
  <si>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</si>
  <si>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</si>
  <si>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</si>
  <si>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</si>
  <si>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</si>
  <si>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</si>
  <si>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</si>
  <si>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</si>
  <si>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</si>
  <si>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</si>
  <si>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</si>
  <si>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</si>
  <si>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</si>
  <si>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</si>
  <si>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</si>
  <si>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</si>
  <si>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</si>
  <si>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</si>
  <si>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</si>
  <si>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</si>
  <si>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</si>
  <si>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</si>
  <si>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</si>
  <si>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</si>
  <si>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</si>
  <si>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</si>
  <si>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</si>
  <si>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</si>
  <si>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</si>
  <si>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</si>
  <si>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</si>
  <si>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</si>
  <si>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</si>
  <si>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</si>
  <si>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</si>
  <si>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</si>
  <si>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</si>
  <si>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</si>
  <si>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</si>
  <si>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</si>
  <si>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</si>
  <si>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</si>
  <si>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</si>
  <si>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</si>
  <si>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</si>
  <si>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</si>
  <si>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</si>
  <si>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</si>
  <si>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</si>
  <si>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</si>
  <si>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</si>
  <si>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</si>
  <si>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</si>
  <si>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</si>
  <si>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</si>
  <si>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</si>
  <si>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</si>
  <si>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</si>
  <si>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</si>
  <si>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</si>
  <si>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</si>
  <si>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</si>
  <si>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</si>
  <si>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</si>
  <si>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</si>
  <si>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</si>
  <si>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</si>
  <si>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</si>
  <si>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</si>
  <si>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</si>
  <si>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</si>
  <si>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</si>
  <si>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</si>
  <si>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</si>
  <si>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</si>
  <si>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</si>
  <si>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</si>
  <si>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</si>
  <si>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</si>
  <si>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</si>
  <si>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</si>
  <si>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</si>
  <si>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</si>
  <si>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</si>
  <si>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</si>
  <si>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</si>
  <si>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</si>
  <si>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</si>
  <si>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</si>
  <si>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</si>
  <si>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</si>
  <si>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</si>
  <si>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</si>
  <si>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</si>
  <si>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</si>
  <si>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</si>
  <si>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</si>
  <si>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</si>
  <si>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</si>
  <si>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</si>
  <si>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</si>
  <si>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</si>
  <si>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</si>
  <si>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</si>
  <si>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</si>
  <si>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</si>
  <si>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</si>
  <si>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</si>
  <si>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</si>
  <si>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</si>
  <si>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</si>
  <si>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</si>
  <si>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</si>
  <si>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</si>
  <si>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</si>
  <si>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</si>
  <si>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</si>
  <si>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</si>
  <si>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</si>
  <si>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</si>
  <si>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</si>
  <si>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</si>
  <si>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</si>
  <si>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</si>
  <si>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</si>
  <si>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</si>
  <si>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</si>
  <si>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</si>
  <si>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</si>
  <si>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</si>
  <si>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</si>
  <si>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</si>
  <si>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</si>
  <si>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</si>
  <si>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</si>
  <si>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</si>
  <si>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</si>
  <si>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</si>
  <si>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</si>
  <si>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</si>
  <si>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</si>
  <si>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</si>
  <si>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</si>
  <si>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</si>
  <si>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</si>
  <si>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</si>
  <si>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</si>
  <si>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</si>
  <si>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</si>
  <si>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</si>
  <si>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</si>
  <si>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</si>
  <si>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</si>
  <si>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</si>
  <si>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</si>
  <si>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</si>
  <si>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</si>
  <si>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</si>
  <si>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</si>
  <si>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</si>
  <si>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</si>
  <si>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</si>
  <si>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</si>
  <si>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</si>
  <si>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</si>
  <si>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</si>
  <si>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</si>
  <si>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</si>
  <si>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</si>
  <si>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</si>
  <si>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</si>
  <si>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</si>
  <si>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</si>
  <si>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</si>
  <si>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</si>
  <si>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</si>
  <si>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</si>
  <si>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</si>
  <si>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</si>
  <si>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</si>
  <si>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</si>
  <si>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</si>
  <si>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</si>
  <si>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</si>
  <si>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</si>
  <si>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</si>
  <si>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</si>
  <si>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</si>
  <si>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</si>
  <si>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</si>
  <si>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</si>
  <si>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</si>
  <si>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</si>
  <si>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</si>
  <si>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</si>
  <si>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</si>
  <si>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</si>
  <si>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</si>
  <si>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</si>
  <si>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</si>
  <si>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</si>
  <si>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</si>
  <si>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</si>
  <si>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</si>
  <si>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</si>
  <si>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</si>
  <si>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</si>
  <si>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</si>
  <si>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</si>
  <si>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</si>
  <si>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</si>
  <si>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</si>
  <si>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</si>
  <si>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</si>
  <si>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</si>
  <si>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</si>
  <si>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</si>
  <si>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</si>
  <si>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</si>
  <si>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</si>
  <si>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</si>
  <si>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</si>
  <si>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</si>
  <si>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</si>
  <si>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</si>
  <si>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</si>
  <si>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</si>
  <si>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</si>
  <si>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</si>
  <si>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</si>
  <si>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</si>
  <si>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</si>
  <si>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</si>
  <si>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</si>
  <si>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</si>
  <si>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</si>
  <si>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</si>
  <si>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</si>
  <si>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</si>
  <si>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</si>
  <si>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</si>
  <si>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</si>
  <si>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</si>
  <si>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</si>
  <si>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</si>
  <si>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</si>
  <si>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</si>
  <si>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</si>
  <si>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</si>
  <si>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</si>
  <si>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</si>
  <si>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</si>
  <si>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</si>
  <si>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</si>
  <si>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</si>
  <si>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</si>
  <si>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</si>
  <si>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</si>
  <si>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</si>
  <si>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</si>
  <si>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</si>
  <si>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</si>
  <si>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</si>
  <si>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</si>
  <si>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</si>
  <si>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</si>
  <si>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</si>
  <si>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</si>
  <si>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</si>
  <si>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</si>
  <si>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</si>
  <si>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</si>
  <si>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</si>
  <si>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</si>
  <si>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</si>
  <si>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</si>
  <si>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</si>
  <si>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</si>
  <si>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</si>
  <si>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</si>
  <si>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</si>
  <si>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</si>
  <si>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</si>
  <si>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</si>
  <si>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</si>
  <si>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</si>
  <si>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</si>
  <si>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</si>
  <si>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</si>
  <si>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</si>
  <si>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</si>
  <si>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</si>
  <si>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</si>
  <si>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</si>
  <si>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</si>
  <si>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</si>
  <si>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</si>
  <si>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</si>
  <si>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</si>
  <si>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</si>
  <si>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</si>
  <si>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</si>
  <si>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</si>
  <si>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</si>
  <si>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</si>
  <si>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</si>
  <si>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</si>
  <si>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</si>
  <si>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</si>
  <si>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</si>
  <si>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</si>
  <si>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</si>
  <si>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</si>
  <si>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</si>
  <si>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</si>
  <si>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</si>
  <si>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</si>
  <si>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</si>
  <si>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</si>
  <si>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</si>
  <si>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</si>
  <si>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</si>
  <si>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</si>
  <si>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</si>
  <si>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</si>
  <si>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</si>
  <si>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</si>
  <si>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</si>
  <si>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</si>
  <si>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</si>
  <si>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</si>
  <si>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</si>
  <si>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</si>
  <si>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</si>
  <si>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</si>
  <si>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</si>
  <si>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</si>
  <si>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</si>
  <si>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</si>
  <si>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</si>
  <si>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</si>
  <si>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</si>
  <si>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</si>
  <si>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</si>
  <si>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</si>
  <si>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</si>
  <si>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</si>
  <si>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</si>
  <si>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</si>
  <si>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</si>
  <si>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</si>
  <si>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</si>
  <si>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</si>
  <si>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</si>
  <si>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</si>
  <si>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</si>
  <si>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</si>
  <si>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</si>
  <si>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</si>
  <si>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</si>
  <si>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</si>
  <si>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</si>
  <si>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</si>
  <si>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</si>
  <si>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</si>
  <si>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</si>
  <si>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</si>
  <si>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</si>
  <si>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</si>
  <si>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</si>
  <si>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</si>
  <si>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</si>
  <si>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</si>
  <si>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</si>
  <si>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</si>
  <si>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</si>
  <si>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</si>
  <si>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</si>
  <si>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</si>
  <si>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</si>
  <si>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</si>
  <si>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</si>
  <si>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</si>
  <si>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</si>
  <si>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</si>
  <si>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</si>
  <si>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</si>
  <si>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</si>
  <si>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</si>
  <si>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</si>
  <si>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</si>
  <si>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</si>
  <si>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</si>
  <si>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</si>
  <si>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</si>
  <si>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</si>
  <si>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</si>
  <si>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</si>
  <si>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</si>
  <si>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</si>
  <si>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</si>
  <si>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</si>
  <si>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</si>
  <si>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</si>
  <si>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</si>
  <si>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</si>
  <si>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</si>
  <si>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</si>
  <si>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</si>
  <si>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</si>
  <si>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</si>
  <si>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</si>
  <si>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</si>
  <si>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</si>
  <si>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</si>
  <si>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</si>
  <si>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</si>
  <si>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</si>
  <si>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</si>
  <si>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</si>
  <si>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</si>
  <si>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</si>
  <si>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</si>
  <si>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</si>
  <si>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</si>
  <si>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</si>
  <si>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</si>
  <si>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</si>
  <si>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</si>
  <si>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</si>
  <si>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</si>
  <si>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</si>
  <si>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</si>
  <si>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</si>
  <si>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</si>
  <si>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</si>
  <si>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</si>
  <si>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</si>
  <si>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</si>
  <si>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</si>
  <si>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</si>
  <si>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</si>
  <si>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</si>
  <si>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</si>
  <si>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</si>
  <si>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</si>
  <si>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</si>
  <si>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</si>
  <si>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</si>
  <si>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</si>
  <si>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</si>
  <si>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</si>
  <si>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</si>
  <si>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</si>
  <si>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</si>
  <si>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</si>
  <si>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</si>
  <si>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</si>
  <si>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</si>
  <si>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</si>
  <si>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</si>
  <si>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</si>
  <si>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</si>
  <si>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</si>
  <si>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</si>
  <si>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</si>
  <si>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</si>
  <si>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</si>
  <si>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</si>
  <si>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</si>
  <si>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</si>
  <si>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</si>
  <si>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</si>
  <si>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</si>
  <si>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</si>
  <si>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</si>
  <si>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</si>
  <si>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</si>
  <si>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</si>
  <si>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</si>
  <si>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</si>
  <si>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</si>
  <si>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</si>
  <si>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</si>
  <si>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</si>
  <si>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</si>
  <si>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</si>
  <si>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</si>
  <si>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</si>
  <si>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</si>
  <si>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</si>
  <si>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</si>
  <si>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</si>
  <si>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</si>
  <si>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</si>
  <si>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</si>
  <si>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</si>
  <si>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</si>
  <si>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</si>
  <si>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</si>
  <si>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</si>
  <si>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</si>
  <si>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</si>
  <si>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</si>
  <si>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</si>
  <si>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</si>
  <si>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</si>
  <si>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</si>
  <si>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</si>
  <si>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</si>
  <si>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</si>
  <si>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</si>
  <si>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</si>
  <si>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</si>
  <si>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</si>
  <si>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</si>
  <si>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</si>
  <si>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</si>
  <si>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</si>
  <si>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</si>
  <si>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</si>
  <si>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</si>
  <si>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</si>
  <si>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</si>
  <si>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</si>
  <si>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</si>
  <si>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</si>
  <si>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</si>
  <si>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</si>
  <si>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</si>
  <si>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</si>
  <si>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</si>
  <si>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</si>
  <si>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</si>
  <si>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</si>
  <si>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</si>
  <si>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</si>
  <si>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</si>
  <si>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</si>
  <si>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</si>
  <si>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</si>
  <si>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</si>
  <si>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</si>
  <si>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</si>
  <si>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</si>
  <si>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</si>
  <si>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</si>
  <si>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</si>
  <si>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</si>
  <si>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</si>
  <si>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</si>
  <si>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</si>
  <si>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</si>
  <si>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</si>
  <si>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</si>
  <si>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</si>
  <si>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</si>
  <si>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</si>
  <si>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</si>
  <si>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</si>
  <si>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</si>
  <si>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</si>
  <si>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</si>
  <si>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</si>
  <si>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</si>
  <si>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</si>
  <si>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</si>
  <si>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</si>
  <si>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</si>
  <si>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</si>
  <si>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</si>
  <si>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</si>
  <si>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</si>
  <si>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</si>
  <si>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</si>
  <si>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</si>
  <si>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</si>
  <si>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</si>
  <si>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</si>
  <si>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</si>
  <si>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</si>
  <si>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</si>
  <si>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</si>
  <si>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</si>
  <si>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</si>
  <si>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</si>
  <si>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</si>
  <si>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</si>
  <si>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</si>
  <si>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</si>
  <si>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</si>
  <si>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</si>
  <si>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</si>
  <si>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</si>
  <si>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</si>
  <si>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</si>
  <si>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</si>
  <si>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</si>
  <si>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</si>
  <si>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</si>
  <si>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</si>
  <si>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</si>
  <si>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</si>
  <si>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</si>
  <si>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</si>
  <si>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</si>
  <si>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</si>
  <si>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</si>
  <si>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</si>
  <si>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</si>
  <si>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</si>
  <si>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</si>
  <si>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</si>
  <si>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</si>
  <si>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</si>
  <si>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</si>
  <si>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</si>
  <si>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</si>
  <si>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</si>
  <si>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</si>
  <si>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</si>
  <si>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</si>
  <si>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</si>
  <si>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</si>
  <si>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</si>
  <si>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</si>
  <si>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</si>
  <si>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</si>
  <si>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</si>
  <si>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</si>
  <si>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</si>
  <si>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</si>
  <si>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</si>
  <si>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</si>
  <si>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</si>
  <si>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</si>
  <si>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</si>
  <si>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</si>
  <si>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</si>
  <si>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</si>
  <si>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</si>
  <si>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</si>
  <si>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</si>
  <si>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</si>
  <si>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</si>
  <si>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</si>
  <si>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</si>
  <si>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</si>
  <si>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</si>
  <si>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</si>
  <si>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</si>
  <si>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</si>
  <si>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</si>
  <si>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</si>
  <si>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</si>
  <si>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</si>
  <si>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</si>
  <si>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</si>
  <si>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</si>
  <si>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</si>
  <si>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</si>
  <si>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</si>
  <si>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</si>
  <si>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</si>
  <si>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</si>
  <si>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</si>
  <si>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</si>
  <si>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</si>
  <si>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</si>
  <si>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</si>
  <si>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</si>
  <si>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</si>
  <si>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</si>
  <si>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</si>
  <si>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</si>
  <si>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</si>
  <si>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</si>
  <si>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</si>
  <si>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</si>
  <si>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</si>
  <si>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</si>
  <si>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</si>
  <si>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</si>
  <si>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</si>
  <si>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</si>
  <si>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</si>
  <si>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</si>
  <si>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</si>
  <si>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</si>
  <si>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</si>
  <si>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</si>
  <si>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</si>
  <si>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</si>
  <si>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</si>
  <si>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</si>
  <si>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</si>
  <si>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</si>
  <si>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</si>
  <si>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</si>
  <si>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</si>
  <si>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</si>
  <si>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</si>
  <si>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</si>
  <si>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</si>
  <si>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</si>
  <si>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</si>
  <si>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</si>
  <si>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</si>
  <si>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</si>
  <si>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</si>
  <si>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</si>
  <si>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</si>
  <si>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</si>
  <si>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</si>
  <si>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</si>
  <si>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</si>
  <si>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</si>
  <si>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</si>
  <si>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</si>
  <si>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</si>
  <si>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</si>
  <si>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</si>
  <si>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</si>
  <si>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</si>
  <si>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</si>
  <si>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</si>
  <si>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</si>
  <si>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</si>
  <si>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</si>
  <si>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</si>
  <si>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</si>
  <si>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</si>
  <si>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</si>
  <si>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</si>
  <si>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</si>
  <si>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</si>
  <si>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</si>
  <si>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</si>
  <si>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</si>
  <si>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</si>
  <si>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</si>
  <si>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</si>
  <si>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</si>
  <si>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</si>
  <si>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</si>
  <si>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</si>
  <si>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</si>
  <si>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</si>
  <si>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</si>
  <si>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</si>
  <si>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</si>
  <si>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</si>
  <si>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</si>
  <si>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</si>
  <si>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</si>
  <si>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</si>
  <si>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</si>
  <si>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</si>
  <si>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</si>
  <si>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</si>
  <si>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</si>
  <si>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</si>
  <si>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</si>
  <si>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</si>
  <si>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</si>
  <si>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</si>
  <si>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</si>
  <si>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</si>
  <si>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</si>
  <si>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</si>
  <si>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</si>
  <si>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</si>
  <si>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</si>
  <si>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</si>
  <si>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</si>
  <si>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</si>
  <si>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</si>
  <si>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</si>
  <si>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</si>
  <si>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</si>
  <si>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</si>
  <si>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</si>
  <si>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</si>
  <si>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</si>
  <si>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</si>
  <si>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</si>
  <si>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</si>
  <si>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</si>
  <si>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</si>
  <si>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</si>
  <si>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</si>
  <si>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</si>
  <si>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</si>
  <si>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</si>
  <si>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</si>
  <si>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</si>
  <si>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</si>
  <si>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</si>
  <si>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</si>
  <si>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</si>
  <si>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</si>
  <si>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</si>
  <si>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</si>
  <si>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</si>
  <si>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</si>
  <si>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</si>
  <si>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</si>
  <si>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</si>
  <si>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</si>
  <si>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</si>
  <si>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</si>
  <si>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</si>
  <si>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</si>
  <si>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</si>
  <si>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</si>
  <si>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</si>
  <si>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</si>
  <si>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</si>
  <si>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</si>
  <si>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</si>
  <si>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</si>
  <si>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</si>
  <si>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</si>
  <si>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</si>
  <si>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</si>
  <si>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</si>
  <si>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</si>
  <si>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</si>
  <si>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</si>
  <si>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</si>
  <si>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</si>
  <si>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</si>
  <si>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</si>
  <si>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</si>
  <si>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</si>
  <si>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</si>
  <si>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</si>
  <si>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</si>
  <si>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</si>
  <si>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</si>
  <si>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</si>
  <si>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</si>
  <si>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</si>
  <si>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</si>
  <si>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</si>
  <si>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</si>
  <si>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</si>
  <si>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</si>
  <si>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</si>
  <si>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</si>
  <si>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</si>
  <si>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</si>
  <si>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</si>
  <si>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</si>
  <si>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</si>
  <si>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</si>
  <si>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</si>
  <si>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</si>
  <si>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</si>
  <si>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</si>
  <si>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</si>
  <si>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</si>
  <si>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</si>
  <si>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</si>
  <si>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</si>
  <si>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</si>
  <si>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</si>
  <si>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</si>
  <si>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</si>
  <si>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</si>
  <si>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</si>
  <si>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</si>
  <si>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</si>
  <si>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</si>
  <si>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</si>
  <si>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</si>
  <si>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</si>
  <si>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</si>
  <si>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</si>
  <si>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</si>
  <si>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</si>
  <si>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</si>
  <si>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</si>
  <si>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</si>
  <si>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</si>
  <si>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</si>
  <si>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</si>
  <si>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</si>
  <si>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</si>
  <si>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</si>
  <si>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</si>
  <si>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</si>
  <si>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</si>
  <si>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</si>
  <si>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</si>
  <si>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</si>
  <si>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</si>
  <si>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</si>
  <si>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</si>
  <si>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</si>
  <si>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</si>
  <si>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</si>
  <si>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</si>
  <si>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</si>
  <si>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</si>
  <si>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</si>
  <si>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</si>
  <si>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</si>
  <si>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</si>
  <si>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</si>
  <si>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</si>
  <si>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</si>
  <si>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</si>
  <si>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</si>
  <si>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</si>
  <si>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</si>
  <si>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</si>
  <si>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</si>
  <si>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</si>
  <si>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</si>
  <si>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</si>
  <si>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</si>
  <si>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</si>
  <si>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</si>
  <si>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</si>
  <si>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</si>
  <si>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</si>
  <si>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</si>
  <si>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</si>
  <si>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</si>
  <si>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</si>
  <si>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</si>
  <si>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</si>
  <si>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</si>
  <si>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</si>
  <si>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</si>
  <si>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</si>
  <si>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</si>
  <si>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</si>
  <si>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</si>
  <si>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</si>
  <si>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</si>
  <si>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</si>
  <si>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</si>
  <si>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</si>
  <si>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</si>
  <si>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</si>
  <si>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</si>
  <si>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</si>
  <si>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</si>
  <si>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</si>
  <si>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</si>
  <si>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</si>
  <si>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</si>
  <si>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</si>
  <si>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</si>
  <si>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</si>
  <si>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</si>
  <si>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</si>
  <si>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</si>
  <si>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</si>
  <si>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</si>
  <si>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</si>
  <si>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</si>
  <si>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</si>
  <si>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</si>
  <si>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</si>
  <si>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</si>
  <si>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</si>
  <si>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</si>
  <si>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</si>
  <si>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</si>
  <si>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</si>
  <si>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</si>
  <si>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</si>
  <si>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</si>
  <si>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</si>
  <si>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</si>
  <si>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</si>
  <si>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</si>
  <si>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</si>
  <si>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</si>
  <si>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</si>
  <si>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</si>
  <si>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</si>
  <si>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</si>
  <si>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</si>
  <si>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</si>
  <si>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</si>
  <si>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</si>
  <si>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</si>
  <si>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</si>
  <si>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</si>
  <si>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</si>
  <si>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</si>
  <si>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</si>
  <si>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</si>
  <si>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</si>
  <si>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</si>
  <si>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</si>
  <si>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</si>
  <si>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</si>
  <si>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</si>
  <si>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</si>
  <si>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</si>
  <si>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</si>
  <si>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</si>
  <si>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</si>
  <si>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</si>
  <si>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</si>
  <si>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</si>
  <si>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</si>
  <si>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</si>
  <si>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</si>
  <si>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</si>
  <si>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</si>
  <si>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</si>
  <si>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</si>
  <si>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</si>
  <si>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</si>
  <si>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</si>
  <si>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</si>
  <si>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</si>
  <si>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</si>
  <si>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</si>
  <si>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</si>
  <si>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</si>
  <si>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</si>
  <si>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</si>
  <si>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</si>
  <si>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</si>
  <si>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</si>
  <si>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</si>
  <si>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</si>
  <si>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</si>
  <si>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</si>
  <si>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</si>
  <si>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</si>
  <si>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</si>
  <si>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</si>
  <si>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</si>
  <si>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</si>
  <si>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</si>
  <si>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</si>
  <si>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</si>
  <si>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</si>
  <si>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</si>
  <si>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</si>
  <si>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</si>
  <si>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</si>
  <si>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</si>
  <si>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</si>
  <si>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</si>
  <si>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</si>
  <si>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</si>
  <si>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</si>
  <si>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</si>
  <si>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</si>
  <si>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</si>
  <si>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</si>
  <si>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</si>
  <si>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</si>
  <si>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</si>
  <si>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</si>
  <si>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</si>
  <si>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</si>
  <si>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</si>
  <si>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</si>
  <si>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</si>
  <si>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</si>
  <si>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</si>
  <si>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</si>
  <si>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</si>
  <si>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</si>
  <si>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</si>
  <si>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</si>
  <si>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</si>
  <si>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</si>
  <si>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</si>
  <si>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</si>
  <si>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</si>
  <si>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</si>
  <si>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</si>
  <si>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</si>
  <si>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</si>
  <si>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</si>
  <si>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</si>
  <si>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</si>
  <si>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</si>
  <si>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</si>
  <si>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</si>
  <si>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</si>
  <si>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</si>
  <si>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</si>
  <si>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</si>
  <si>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</si>
  <si>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</si>
  <si>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</si>
  <si>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</si>
  <si>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</si>
  <si>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</si>
  <si>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</si>
  <si>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</si>
  <si>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</si>
  <si>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</si>
  <si>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</si>
  <si>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</si>
  <si>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</si>
  <si>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</si>
  <si>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</si>
  <si>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</si>
  <si>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</si>
  <si>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</si>
  <si>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</si>
  <si>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</si>
  <si>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</si>
  <si>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</si>
  <si>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</si>
  <si>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</si>
  <si>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</si>
  <si>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</si>
  <si>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</si>
  <si>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</si>
  <si>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</si>
  <si>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</si>
  <si>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</si>
  <si>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</si>
  <si>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</si>
  <si>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</si>
  <si>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</si>
  <si>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</si>
  <si>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</si>
  <si>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</si>
  <si>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</si>
  <si>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</si>
  <si>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</si>
  <si>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</si>
  <si>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</si>
  <si>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</si>
  <si>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</si>
  <si>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</si>
  <si>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</si>
  <si>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</si>
  <si>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</si>
  <si>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</si>
  <si>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</si>
  <si>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</si>
  <si>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</si>
  <si>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</si>
  <si>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</si>
  <si>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</si>
  <si>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</si>
  <si>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</si>
  <si>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</si>
  <si>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</si>
  <si>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</si>
  <si>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</si>
  <si>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</si>
  <si>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</si>
  <si>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</si>
  <si>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</si>
  <si>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</si>
  <si>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</si>
  <si>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</si>
  <si>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</si>
  <si>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</si>
  <si>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</si>
  <si>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</si>
  <si>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</si>
  <si>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</si>
  <si>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</si>
  <si>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</si>
  <si>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</si>
  <si>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</si>
  <si>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</si>
  <si>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</si>
  <si>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</si>
  <si>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</si>
  <si>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</si>
  <si>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</si>
  <si>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</si>
  <si>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</si>
  <si>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</si>
  <si>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</si>
  <si>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</si>
  <si>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</si>
  <si>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</si>
  <si>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</si>
  <si>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</si>
  <si>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</si>
  <si>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</si>
  <si>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</si>
  <si>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</si>
  <si>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</si>
  <si>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</si>
  <si>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</si>
  <si>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</si>
  <si>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</si>
  <si>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</si>
  <si>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</si>
  <si>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</si>
  <si>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</si>
  <si>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</si>
  <si>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</si>
  <si>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</si>
  <si>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</si>
  <si>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</si>
  <si>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</si>
  <si>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</si>
  <si>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</si>
  <si>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</si>
  <si>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</si>
  <si>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</si>
  <si>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</si>
  <si>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</si>
  <si>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</si>
  <si>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</si>
  <si>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</si>
  <si>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</si>
  <si>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</si>
  <si>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</si>
  <si>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</si>
  <si>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</si>
  <si>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</si>
  <si>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</si>
  <si>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</si>
  <si>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</si>
  <si>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</si>
  <si>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</si>
  <si>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</si>
  <si>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</si>
  <si>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</si>
  <si>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</si>
  <si>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</si>
  <si>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</si>
  <si>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</si>
  <si>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</si>
  <si>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</si>
  <si>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</si>
  <si>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</si>
  <si>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</si>
  <si>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</si>
  <si>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</si>
  <si>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</si>
  <si>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</si>
  <si>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</si>
  <si>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</si>
  <si>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</si>
  <si>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</si>
  <si>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</si>
  <si>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</si>
  <si>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</si>
  <si>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</si>
  <si>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</si>
  <si>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</si>
  <si>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</si>
  <si>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</si>
  <si>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</si>
  <si>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</si>
  <si>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</si>
  <si>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</si>
  <si>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</si>
  <si>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</si>
  <si>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</si>
  <si>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</si>
  <si>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</si>
  <si>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</si>
  <si>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</si>
  <si>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</si>
  <si>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</si>
  <si>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</si>
  <si>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</si>
  <si>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</si>
  <si>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</si>
  <si>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</si>
  <si>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</si>
  <si>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</si>
  <si>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</si>
  <si>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</si>
  <si>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</si>
  <si>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</si>
  <si>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</si>
  <si>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</si>
  <si>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</si>
  <si>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</si>
  <si>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</si>
  <si>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</si>
  <si>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</si>
  <si>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</si>
  <si>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</si>
  <si>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</si>
  <si>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</si>
  <si>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</si>
  <si>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</si>
  <si>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</si>
  <si>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</si>
  <si>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</si>
  <si>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</si>
  <si>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</si>
  <si>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</si>
  <si>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</si>
  <si>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</si>
  <si>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</si>
  <si>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</si>
  <si>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</si>
  <si>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</si>
  <si>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</si>
  <si>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</si>
  <si>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</si>
  <si>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</si>
  <si>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</si>
  <si>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</si>
  <si>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</si>
  <si>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</si>
  <si>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</si>
  <si>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</si>
  <si>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</si>
  <si>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</si>
  <si>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</si>
  <si>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</si>
  <si>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</si>
  <si>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</si>
  <si>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</si>
  <si>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</si>
  <si>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</si>
  <si>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</si>
  <si>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</si>
  <si>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</si>
  <si>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</si>
  <si>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</si>
  <si>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</si>
  <si>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</si>
  <si>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</si>
  <si>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</si>
  <si>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</si>
  <si>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</si>
  <si>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</si>
  <si>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</si>
  <si>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</si>
  <si>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</si>
  <si>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</si>
  <si>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</si>
  <si>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</si>
  <si>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</si>
  <si>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</si>
  <si>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</si>
  <si>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</si>
  <si>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</si>
  <si>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</si>
  <si>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</si>
  <si>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</si>
  <si>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</si>
  <si>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</si>
  <si>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</si>
  <si>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</si>
  <si>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</si>
  <si>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</si>
  <si>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</si>
  <si>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</si>
  <si>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</si>
  <si>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</si>
  <si>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</si>
  <si>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</si>
  <si>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</si>
  <si>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</si>
  <si>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</si>
  <si>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</si>
  <si>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</si>
  <si>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</si>
  <si>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</si>
  <si>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</si>
  <si>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</si>
  <si>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</si>
  <si>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</si>
  <si>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</si>
  <si>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</si>
  <si>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</si>
  <si>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</si>
  <si>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</si>
  <si>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</si>
  <si>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</si>
  <si>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</si>
  <si>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</si>
  <si>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</si>
  <si>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</si>
  <si>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</si>
  <si>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</si>
  <si>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</si>
  <si>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</si>
  <si>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</si>
  <si>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</si>
  <si>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</si>
  <si>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</si>
  <si>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</si>
  <si>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</si>
  <si>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</si>
  <si>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</si>
  <si>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</si>
  <si>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</si>
  <si>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</si>
  <si>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</si>
  <si>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</si>
  <si>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</si>
  <si>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</si>
  <si>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</si>
  <si>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</si>
  <si>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</si>
  <si>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</si>
  <si>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</si>
  <si>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</si>
  <si>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</si>
  <si>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</si>
  <si>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</si>
  <si>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</si>
  <si>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</si>
  <si>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</si>
  <si>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</si>
  <si>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</si>
  <si>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</si>
  <si>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</si>
  <si>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</si>
  <si>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</si>
  <si>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</si>
  <si>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</si>
  <si>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</si>
  <si>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</si>
  <si>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</si>
  <si>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</si>
  <si>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</si>
  <si>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</si>
  <si>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</si>
  <si>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</si>
  <si>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</si>
  <si>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</si>
  <si>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</si>
  <si>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</si>
  <si>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</si>
  <si>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</si>
  <si>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</si>
  <si>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</si>
  <si>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</si>
  <si>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</si>
  <si>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</si>
  <si>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</si>
  <si>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</si>
  <si>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</si>
  <si>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</si>
  <si>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</si>
  <si>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</si>
  <si>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</si>
  <si>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</si>
  <si>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</si>
  <si>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</si>
  <si>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</si>
  <si>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</si>
  <si>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</si>
  <si>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</si>
  <si>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</si>
  <si>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</si>
  <si>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</si>
  <si>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</si>
  <si>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</si>
  <si>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</si>
  <si>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</si>
  <si>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</si>
  <si>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</si>
  <si>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</si>
  <si>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</si>
  <si>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</si>
  <si>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</si>
  <si>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</si>
  <si>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</si>
  <si>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</si>
  <si>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</si>
  <si>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</si>
  <si>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</si>
  <si>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</si>
  <si>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</si>
  <si>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</si>
  <si>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</si>
  <si>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</si>
  <si>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</si>
  <si>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</si>
  <si>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</si>
  <si>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</si>
  <si>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</si>
  <si>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</si>
  <si>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</si>
  <si>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</si>
  <si>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</si>
  <si>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</si>
  <si>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</si>
  <si>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</si>
  <si>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</si>
  <si>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</si>
  <si>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</si>
  <si>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</si>
  <si>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</si>
  <si>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</si>
  <si>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</si>
  <si>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</si>
  <si>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</si>
  <si>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</si>
  <si>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</si>
  <si>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</si>
  <si>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</si>
  <si>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</si>
  <si>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</si>
  <si>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</si>
  <si>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</si>
  <si>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</si>
  <si>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</si>
  <si>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</si>
  <si>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</si>
  <si>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</si>
  <si>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</si>
  <si>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</si>
  <si>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</si>
  <si>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</si>
  <si>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</si>
  <si>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</si>
  <si>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</si>
  <si>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</si>
  <si>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</si>
  <si>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</si>
  <si>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</si>
  <si>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</si>
  <si>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</si>
  <si>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</si>
  <si>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</si>
  <si>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</si>
  <si>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</si>
  <si>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</si>
  <si>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</si>
  <si>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</si>
  <si>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</si>
  <si>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</si>
  <si>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</si>
  <si>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</si>
  <si>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</si>
  <si>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</si>
  <si>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</si>
  <si>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</si>
  <si>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</si>
  <si>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</si>
  <si>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</si>
  <si>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</si>
  <si>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</si>
  <si>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</si>
  <si>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</si>
  <si>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</si>
  <si>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</si>
  <si>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</si>
  <si>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</si>
  <si>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</si>
  <si>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</si>
  <si>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</si>
  <si>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</si>
  <si>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</si>
  <si>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</si>
  <si>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</si>
  <si>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</si>
  <si>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</si>
  <si>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</si>
  <si>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</si>
  <si>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</si>
  <si>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</si>
  <si>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</si>
  <si>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</si>
  <si>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</si>
  <si>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</si>
  <si>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</si>
  <si>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</si>
  <si>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</si>
  <si>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</si>
  <si>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</si>
  <si>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</si>
  <si>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</si>
  <si>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</si>
  <si>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</si>
  <si>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</si>
  <si>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</si>
  <si>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</si>
  <si>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</si>
  <si>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</si>
  <si>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</si>
  <si>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</si>
  <si>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</si>
  <si>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</si>
  <si>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</si>
  <si>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</si>
  <si>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</si>
  <si>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</si>
  <si>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</si>
  <si>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</si>
  <si>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</si>
  <si>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</si>
  <si>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</si>
  <si>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</si>
  <si>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</si>
  <si>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</si>
  <si>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</si>
  <si>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</si>
  <si>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</si>
  <si>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</si>
  <si>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</si>
  <si>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</si>
  <si>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</si>
  <si>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</si>
  <si>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</si>
  <si>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</si>
  <si>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</si>
  <si>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</si>
  <si>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</si>
  <si>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</si>
  <si>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</si>
  <si>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</si>
  <si>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</si>
  <si>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</si>
  <si>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</si>
  <si>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</si>
  <si>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</si>
  <si>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</si>
  <si>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</si>
  <si>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</si>
  <si>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</si>
  <si>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</si>
  <si>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</si>
  <si>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</si>
  <si>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</si>
  <si>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</si>
  <si>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</si>
  <si>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</si>
  <si>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</si>
  <si>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</si>
  <si>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</si>
  <si>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</si>
  <si>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</si>
  <si>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</si>
  <si>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</si>
  <si>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</si>
  <si>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</si>
  <si>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</si>
  <si>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</si>
  <si>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</si>
  <si>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</si>
  <si>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</si>
  <si>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</si>
  <si>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</si>
  <si>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</si>
  <si>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</si>
  <si>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</si>
  <si>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</si>
  <si>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</si>
  <si>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</si>
  <si>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</si>
  <si>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</si>
  <si>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</si>
  <si>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</si>
  <si>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</si>
  <si>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</si>
  <si>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</si>
  <si>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</si>
  <si>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</si>
  <si>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</si>
  <si>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</si>
  <si>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</si>
  <si>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</si>
  <si>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</si>
  <si>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</si>
  <si>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</si>
  <si>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</si>
  <si>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</si>
  <si>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</si>
  <si>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</si>
  <si>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</si>
  <si>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</si>
  <si>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</si>
  <si>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</si>
  <si>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</si>
  <si>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</si>
  <si>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</si>
  <si>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</si>
  <si>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</si>
  <si>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</si>
  <si>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</si>
  <si>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</si>
  <si>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</si>
  <si>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</si>
  <si>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</si>
  <si>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</si>
  <si>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</si>
  <si>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</si>
  <si>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</si>
  <si>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</si>
  <si>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</si>
  <si>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</si>
  <si>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</si>
  <si>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</si>
  <si>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</si>
  <si>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</si>
  <si>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</si>
  <si>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</si>
  <si>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</si>
  <si>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</si>
  <si>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</si>
  <si>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</si>
  <si>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</si>
  <si>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</si>
  <si>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</si>
  <si>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</si>
  <si>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</si>
  <si>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</si>
  <si>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</si>
  <si>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</si>
  <si>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</si>
  <si>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</si>
  <si>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</si>
  <si>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</si>
  <si>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</si>
  <si>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</si>
  <si>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</si>
  <si>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</si>
  <si>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</si>
  <si>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</si>
  <si>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</si>
  <si>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</si>
  <si>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</si>
  <si>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</si>
  <si>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</si>
  <si>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</si>
  <si>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</si>
  <si>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</si>
  <si>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</si>
  <si>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</si>
  <si>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</si>
  <si>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</si>
  <si>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</si>
  <si>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</si>
  <si>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</si>
  <si>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</si>
  <si>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</si>
  <si>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</si>
  <si>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</si>
  <si>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</si>
  <si>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</si>
  <si>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</si>
  <si>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</si>
  <si>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</si>
  <si>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</si>
  <si>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</si>
  <si>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</si>
  <si>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</si>
  <si>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</si>
  <si>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</si>
  <si>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</si>
  <si>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</si>
  <si>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</si>
  <si>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</si>
  <si>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</si>
  <si>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</si>
  <si>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</si>
  <si>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</si>
  <si>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</si>
  <si>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</si>
  <si>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</si>
  <si>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</si>
  <si>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</si>
  <si>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</si>
  <si>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</si>
  <si>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</si>
  <si>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</si>
  <si>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</si>
  <si>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</si>
  <si>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</si>
  <si>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</si>
  <si>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</si>
  <si>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</si>
  <si>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</si>
  <si>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</si>
  <si>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</si>
  <si>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</si>
  <si>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</si>
  <si>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</si>
  <si>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</si>
  <si>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</si>
  <si>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</si>
  <si>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</si>
  <si>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</si>
  <si>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</si>
  <si>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</si>
  <si>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</si>
  <si>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</si>
  <si>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</si>
  <si>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</si>
  <si>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</si>
  <si>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</si>
  <si>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</si>
  <si>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</si>
  <si>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</si>
  <si>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</si>
  <si>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</si>
  <si>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</si>
  <si>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</si>
  <si>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</si>
  <si>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</si>
  <si>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</si>
  <si>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</si>
  <si>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</si>
  <si>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</si>
  <si>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</si>
  <si>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</si>
  <si>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</si>
  <si>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</si>
  <si>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</si>
  <si>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</si>
  <si>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</si>
  <si>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</si>
  <si>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</si>
  <si>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</si>
  <si>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</si>
  <si>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</si>
  <si>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</si>
  <si>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</si>
  <si>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</si>
  <si>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</si>
  <si>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</si>
  <si>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</si>
  <si>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</si>
  <si>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</si>
  <si>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</si>
  <si>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</si>
  <si>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</si>
  <si>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</si>
  <si>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</si>
  <si>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</si>
  <si>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</si>
  <si>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</si>
  <si>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</si>
  <si>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</si>
  <si>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</si>
  <si>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</si>
  <si>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</si>
  <si>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</si>
  <si>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</si>
  <si>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</si>
  <si>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</si>
  <si>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</si>
  <si>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</si>
  <si>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</si>
  <si>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</si>
  <si>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</si>
  <si>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</si>
  <si>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</si>
  <si>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</si>
  <si>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</si>
  <si>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</si>
  <si>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</si>
  <si>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</si>
  <si>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</si>
  <si>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</si>
  <si>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</si>
  <si>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</si>
  <si>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</si>
  <si>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</si>
  <si>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</si>
  <si>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</si>
  <si>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</si>
  <si>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</si>
  <si>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</si>
  <si>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</si>
  <si>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</si>
  <si>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</si>
  <si>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</si>
  <si>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</si>
  <si>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</si>
  <si>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</si>
  <si>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</si>
  <si>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</si>
  <si>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</si>
  <si>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</si>
  <si>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</si>
  <si>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</si>
  <si>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</si>
  <si>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</si>
  <si>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</si>
  <si>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</si>
  <si>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</si>
  <si>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</si>
  <si>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</si>
  <si>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</si>
  <si>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</si>
  <si>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</si>
  <si>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</si>
  <si>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</si>
  <si>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</si>
  <si>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</si>
  <si>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</si>
  <si>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</si>
  <si>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</si>
  <si>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</si>
  <si>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</si>
  <si>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</si>
  <si>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</si>
  <si>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</si>
  <si>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</si>
  <si>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</si>
  <si>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</si>
  <si>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</si>
  <si>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</si>
  <si>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</si>
  <si>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</si>
  <si>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</si>
  <si>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</si>
  <si>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</si>
  <si>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</si>
  <si>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</si>
  <si>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</si>
  <si>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</si>
  <si>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</si>
  <si>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</si>
  <si>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</si>
  <si>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</si>
  <si>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</si>
  <si>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</si>
  <si>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</si>
  <si>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</si>
  <si>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</si>
  <si>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</si>
  <si>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</si>
  <si>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</si>
  <si>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</si>
  <si>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</si>
  <si>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</si>
  <si>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</si>
  <si>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</si>
  <si>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</si>
  <si>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</si>
  <si>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</si>
  <si>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</si>
  <si>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</si>
  <si>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</si>
  <si>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</si>
  <si>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</si>
  <si>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</si>
  <si>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</si>
  <si>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</si>
  <si>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</si>
  <si>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</si>
  <si>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</si>
  <si>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</si>
  <si>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</si>
  <si>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</si>
  <si>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</si>
  <si>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</si>
  <si>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</si>
  <si>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</si>
  <si>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</si>
  <si>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</si>
  <si>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</si>
  <si>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</si>
  <si>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</si>
  <si>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</si>
  <si>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</si>
  <si>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</si>
  <si>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</si>
  <si>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</si>
  <si>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</si>
  <si>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</si>
  <si>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</si>
  <si>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</si>
  <si>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</si>
  <si>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</si>
  <si>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</si>
  <si>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</si>
  <si>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</si>
  <si>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</si>
  <si>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</si>
  <si>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</si>
  <si>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</si>
  <si>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</si>
  <si>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</si>
  <si>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</si>
  <si>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</si>
  <si>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</si>
  <si>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</si>
  <si>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</si>
  <si>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</si>
  <si>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</si>
  <si>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</si>
  <si>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</si>
  <si>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</si>
  <si>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</si>
  <si>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</si>
  <si>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</si>
  <si>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</si>
  <si>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</si>
  <si>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</si>
  <si>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</si>
  <si>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</si>
  <si>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</si>
  <si>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</si>
  <si>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</si>
  <si>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</si>
  <si>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</si>
  <si>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</si>
  <si>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</si>
  <si>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</si>
  <si>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</si>
  <si>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</si>
  <si>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</si>
  <si>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</si>
  <si>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</si>
  <si>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</si>
  <si>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</si>
  <si>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</si>
  <si>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</si>
  <si>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</si>
  <si>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</si>
  <si>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</si>
  <si>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</si>
  <si>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</si>
  <si>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</si>
  <si>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</si>
  <si>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</si>
  <si>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</si>
  <si>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</si>
  <si>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</si>
  <si>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</si>
  <si>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</si>
  <si>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</si>
  <si>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</si>
  <si>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</si>
  <si>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</si>
  <si>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</si>
  <si>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</si>
  <si>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</si>
  <si>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</si>
  <si>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</si>
  <si>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</si>
  <si>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</si>
  <si>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</si>
  <si>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</si>
  <si>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</si>
  <si>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</si>
  <si>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</si>
  <si>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</si>
  <si>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</si>
  <si>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</si>
  <si>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</si>
  <si>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</si>
  <si>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</si>
  <si>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</si>
  <si>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</si>
  <si>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</si>
  <si>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</si>
  <si>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</si>
  <si>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</si>
  <si>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</si>
  <si>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</si>
  <si>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</si>
  <si>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</si>
  <si>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</si>
  <si>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</si>
  <si>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</si>
  <si>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</si>
  <si>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</si>
  <si>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</si>
  <si>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</si>
  <si>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</si>
  <si>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</si>
  <si>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</si>
  <si>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</si>
  <si>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</si>
  <si>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</si>
  <si>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</si>
  <si>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</si>
  <si>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</si>
  <si>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</si>
  <si>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</si>
  <si>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</si>
  <si>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</si>
  <si>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</si>
  <si>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</si>
  <si>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</si>
  <si>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</si>
  <si>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</si>
  <si>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</si>
  <si>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</si>
  <si>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</si>
  <si>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</si>
  <si>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</si>
  <si>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</si>
  <si>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</si>
  <si>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</si>
  <si>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</si>
  <si>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</si>
  <si>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</si>
  <si>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</si>
  <si>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</si>
  <si>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</si>
  <si>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</si>
  <si>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</si>
  <si>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</si>
  <si>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</si>
  <si>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</si>
  <si>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</si>
  <si>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</si>
  <si>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</si>
  <si>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</si>
  <si>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</si>
  <si>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</si>
  <si>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</si>
  <si>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</si>
  <si>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</si>
  <si>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</si>
  <si>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</si>
  <si>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</si>
  <si>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</si>
  <si>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</si>
  <si>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</si>
  <si>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</si>
  <si>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</si>
  <si>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</si>
  <si>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</si>
  <si>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</si>
  <si>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</si>
  <si>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</si>
  <si>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</si>
  <si>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</si>
  <si>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</si>
  <si>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</si>
  <si>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</si>
  <si>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</si>
  <si>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</si>
  <si>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</si>
  <si>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</si>
  <si>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</si>
  <si>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</si>
  <si>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</si>
  <si>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</si>
  <si>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</si>
  <si>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</si>
  <si>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</si>
  <si>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</si>
  <si>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</si>
  <si>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</si>
  <si>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</si>
  <si>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</si>
  <si>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</si>
  <si>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</si>
  <si>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</si>
  <si>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</si>
  <si>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</si>
  <si>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</si>
  <si>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</si>
  <si>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</si>
  <si>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</si>
  <si>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</si>
  <si>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</si>
  <si>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</si>
  <si>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</si>
  <si>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</si>
  <si>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</si>
  <si>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</si>
  <si>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</si>
  <si>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</si>
  <si>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</si>
  <si>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</si>
  <si>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</si>
  <si>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</si>
  <si>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</si>
  <si>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</si>
  <si>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</si>
  <si>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</si>
  <si>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</si>
  <si>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</si>
  <si>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</si>
  <si>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</si>
  <si>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</si>
  <si>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</si>
  <si>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</si>
  <si>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</si>
  <si>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</si>
  <si>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</si>
  <si>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</si>
  <si>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</si>
  <si>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</si>
  <si>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</si>
  <si>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</si>
  <si>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</si>
  <si>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</si>
  <si>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</si>
  <si>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</si>
  <si>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</si>
  <si>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</si>
  <si>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</si>
  <si>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</si>
  <si>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</si>
  <si>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</si>
  <si>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</si>
  <si>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</si>
  <si>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</si>
  <si>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</si>
  <si>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</si>
  <si>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</si>
  <si>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</si>
  <si>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</si>
  <si>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</si>
  <si>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</si>
  <si>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</si>
  <si>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</si>
  <si>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</si>
  <si>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</si>
  <si>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</si>
  <si>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</si>
  <si>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</si>
  <si>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</si>
  <si>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</si>
  <si>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</si>
  <si>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</si>
  <si>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</si>
  <si>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</si>
  <si>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</si>
  <si>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</si>
  <si>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</si>
  <si>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</si>
  <si>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</si>
  <si>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</si>
  <si>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</si>
  <si>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</si>
  <si>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</si>
  <si>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</si>
  <si>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</si>
  <si>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</si>
  <si>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</si>
  <si>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</si>
  <si>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</si>
  <si>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</si>
  <si>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</si>
  <si>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</si>
  <si>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</si>
  <si>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</si>
  <si>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</si>
  <si>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</si>
  <si>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</si>
  <si>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</si>
  <si>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</si>
  <si>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</si>
  <si>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</si>
  <si>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</si>
  <si>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</si>
  <si>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</si>
  <si>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</si>
  <si>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</si>
  <si>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</si>
  <si>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</si>
  <si>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</si>
  <si>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</si>
  <si>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</si>
  <si>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</si>
  <si>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</si>
  <si>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</si>
  <si>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</si>
  <si>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</si>
  <si>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</si>
  <si>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</si>
  <si>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</si>
  <si>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</si>
  <si>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</si>
  <si>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</si>
  <si>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</si>
  <si>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</si>
  <si>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</si>
  <si>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</si>
  <si>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</si>
  <si>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</si>
  <si>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</si>
  <si>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</si>
  <si>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</si>
  <si>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</si>
  <si>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</si>
  <si>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</si>
  <si>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</si>
  <si>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</si>
  <si>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</si>
  <si>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</si>
  <si>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</si>
  <si>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</si>
  <si>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</si>
  <si>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</si>
  <si>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</si>
  <si>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</si>
  <si>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</si>
  <si>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</si>
  <si>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</si>
  <si>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</si>
  <si>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</si>
  <si>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</si>
  <si>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</si>
  <si>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</si>
  <si>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</si>
  <si>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</si>
  <si>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</si>
  <si>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</si>
  <si>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</si>
  <si>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</si>
  <si>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</si>
  <si>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</si>
  <si>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</si>
  <si>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</si>
  <si>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</si>
  <si>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</si>
  <si>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</si>
  <si>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</si>
  <si>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</si>
  <si>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</si>
  <si>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</si>
  <si>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</si>
  <si>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</si>
  <si>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</si>
  <si>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</si>
  <si>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</si>
  <si>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</si>
  <si>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</si>
  <si>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</si>
  <si>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</si>
  <si>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</si>
  <si>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</si>
  <si>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</si>
  <si>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</si>
  <si>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</si>
  <si>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</si>
  <si>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</si>
  <si>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</si>
  <si>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</si>
  <si>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</si>
  <si>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</si>
  <si>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</si>
  <si>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</si>
  <si>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</si>
  <si>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</si>
  <si>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</si>
  <si>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</si>
  <si>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</si>
  <si>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</si>
  <si>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</si>
  <si>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</si>
  <si>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</si>
  <si>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</si>
  <si>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</si>
  <si>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</si>
  <si>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</si>
  <si>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</si>
  <si>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</si>
  <si>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</si>
  <si>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</si>
  <si>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</si>
  <si>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</si>
  <si>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</si>
  <si>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</si>
  <si>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</si>
  <si>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</si>
  <si>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</si>
  <si>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</si>
  <si>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</si>
  <si>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</si>
  <si>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</si>
  <si>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</si>
  <si>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</si>
  <si>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</si>
  <si>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</si>
  <si>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</si>
  <si>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</si>
  <si>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</si>
  <si>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</si>
  <si>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</si>
  <si>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</si>
  <si>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</si>
  <si>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</si>
  <si>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</si>
  <si>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</si>
  <si>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</si>
  <si>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</si>
  <si>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</si>
  <si>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</si>
  <si>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</si>
  <si>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</si>
  <si>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</si>
  <si>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</si>
  <si>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</si>
  <si>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</si>
  <si>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</si>
  <si>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</si>
  <si>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</si>
  <si>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</si>
  <si>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</si>
  <si>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</si>
  <si>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</si>
  <si>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</si>
  <si>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</si>
  <si>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</si>
  <si>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</si>
  <si>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</si>
  <si>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</si>
  <si>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</si>
  <si>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</si>
  <si>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</si>
  <si>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</si>
  <si>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</si>
  <si>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</si>
  <si>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</si>
  <si>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</si>
  <si>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</si>
  <si>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</si>
  <si>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</si>
  <si>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</si>
  <si>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</si>
  <si>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</si>
  <si>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</si>
  <si>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</si>
  <si>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</si>
  <si>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</si>
  <si>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</si>
  <si>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</si>
  <si>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</si>
  <si>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</si>
  <si>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</si>
  <si>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</si>
  <si>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</si>
  <si>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</si>
  <si>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</si>
  <si>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</si>
  <si>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</si>
  <si>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</si>
  <si>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</si>
  <si>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</si>
  <si>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</si>
  <si>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</si>
  <si>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</si>
  <si>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</si>
  <si>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</si>
  <si>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</si>
  <si>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</si>
  <si>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</si>
  <si>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</si>
  <si>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</si>
  <si>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</si>
  <si>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</si>
  <si>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</si>
  <si>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</si>
  <si>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</si>
  <si>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</si>
  <si>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</si>
  <si>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</si>
  <si>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</si>
  <si>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</si>
  <si>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</si>
  <si>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</si>
  <si>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</si>
  <si>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</si>
  <si>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</si>
  <si>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</si>
  <si>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</si>
  <si>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</si>
  <si>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</si>
  <si>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</si>
  <si>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</si>
  <si>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</si>
  <si>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</si>
  <si>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</si>
  <si>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</si>
  <si>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</si>
  <si>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</si>
  <si>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</si>
  <si>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</si>
  <si>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</si>
  <si>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</si>
  <si>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</si>
  <si>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</si>
  <si>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</si>
  <si>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</si>
  <si>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</si>
  <si>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</si>
  <si>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</si>
  <si>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</si>
  <si>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</si>
  <si>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</si>
  <si>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</si>
  <si>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</si>
  <si>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</si>
  <si>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</si>
  <si>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</si>
  <si>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</si>
  <si>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</si>
  <si>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</si>
  <si>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</si>
  <si>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</si>
  <si>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</si>
  <si>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</si>
  <si>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</si>
  <si>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</si>
  <si>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</si>
  <si>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</si>
  <si>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</si>
  <si>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</si>
  <si>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</si>
  <si>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</si>
  <si>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</si>
  <si>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</si>
  <si>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</si>
  <si>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</si>
  <si>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</si>
  <si>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</si>
  <si>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</si>
  <si>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</si>
  <si>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</si>
  <si>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</si>
  <si>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</si>
  <si>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</si>
  <si>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</si>
  <si>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</si>
  <si>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</si>
  <si>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</si>
  <si>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</si>
  <si>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</si>
  <si>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</si>
  <si>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</si>
  <si>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</si>
  <si>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</si>
  <si>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</si>
  <si>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</si>
  <si>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</si>
  <si>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</si>
  <si>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</si>
  <si>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</si>
  <si>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</si>
  <si>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</si>
  <si>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</si>
  <si>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</si>
  <si>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</si>
  <si>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</si>
  <si>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</si>
  <si>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</si>
  <si>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</si>
  <si>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</si>
  <si>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</si>
  <si>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</si>
  <si>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</si>
  <si>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</si>
  <si>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</si>
  <si>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</si>
  <si>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</si>
  <si>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</si>
  <si>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</si>
  <si>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</si>
  <si>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</si>
  <si>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</si>
  <si>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</si>
  <si>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</si>
  <si>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</si>
  <si>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</si>
  <si>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</si>
  <si>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</si>
  <si>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</si>
  <si>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</si>
  <si>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</si>
  <si>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</si>
  <si>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</si>
  <si>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</si>
  <si>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</si>
  <si>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</si>
  <si>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</si>
  <si>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</si>
  <si>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</si>
  <si>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</si>
  <si>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</si>
  <si>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</si>
  <si>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</si>
  <si>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</si>
  <si>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</si>
  <si>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</si>
  <si>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</si>
  <si>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</si>
  <si>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</si>
  <si>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</si>
  <si>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</si>
  <si>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</si>
  <si>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</si>
  <si>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</si>
  <si>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</si>
  <si>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</si>
  <si>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</si>
  <si>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</si>
  <si>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</si>
  <si>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</si>
  <si>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</si>
  <si>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</si>
  <si>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</si>
  <si>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</si>
  <si>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</si>
  <si>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</si>
  <si>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</si>
  <si>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</si>
  <si>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</si>
  <si>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</si>
  <si>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</si>
  <si>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</si>
  <si>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</si>
  <si>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</si>
  <si>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</si>
  <si>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</si>
  <si>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</si>
  <si>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</si>
  <si>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</si>
  <si>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</si>
  <si>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</si>
  <si>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</si>
  <si>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</si>
  <si>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</si>
  <si>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</si>
  <si>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</si>
  <si>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</si>
  <si>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</si>
  <si>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</si>
  <si>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</si>
  <si>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</si>
  <si>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</si>
  <si>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</si>
  <si>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</si>
  <si>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</si>
  <si>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</si>
  <si>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</si>
  <si>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</si>
  <si>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</si>
  <si>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</si>
  <si>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</si>
  <si>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</si>
  <si>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</si>
  <si>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</si>
  <si>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</si>
  <si>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</si>
  <si>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</si>
  <si>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</si>
  <si>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</si>
  <si>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</si>
  <si>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</si>
  <si>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</si>
  <si>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</si>
  <si>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</si>
  <si>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</si>
  <si>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</si>
  <si>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</si>
  <si>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</si>
  <si>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</si>
  <si>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</si>
  <si>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</si>
  <si>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</si>
  <si>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</si>
  <si>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</si>
  <si>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</si>
  <si>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</si>
  <si>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</si>
  <si>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</si>
  <si>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</si>
  <si>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</si>
  <si>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</si>
  <si>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</si>
  <si>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</si>
  <si>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</si>
  <si>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</si>
  <si>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</si>
  <si>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</si>
  <si>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</si>
  <si>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</si>
  <si>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</si>
  <si>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</si>
  <si>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</si>
  <si>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</si>
  <si>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</si>
  <si>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</si>
  <si>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</si>
  <si>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</si>
  <si>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</si>
  <si>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</si>
  <si>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</si>
  <si>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</si>
  <si>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</si>
  <si>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</si>
  <si>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</si>
  <si>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</si>
  <si>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</si>
  <si>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</si>
  <si>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</si>
  <si>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</si>
  <si>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</si>
  <si>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</si>
  <si>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</si>
  <si>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</si>
  <si>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</si>
  <si>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</si>
  <si>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</si>
  <si>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</si>
  <si>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</si>
  <si>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</si>
  <si>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</si>
  <si>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</si>
  <si>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</si>
  <si>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</si>
  <si>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</si>
  <si>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</si>
  <si>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</si>
  <si>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</si>
  <si>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</si>
  <si>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</si>
  <si>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</si>
  <si>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</si>
  <si>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</si>
  <si>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</si>
  <si>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</si>
  <si>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</si>
  <si>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</si>
  <si>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</si>
  <si>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</si>
  <si>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</si>
  <si>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</si>
  <si>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</si>
  <si>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</si>
  <si>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</si>
  <si>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</si>
  <si>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</si>
  <si>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</si>
  <si>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</si>
  <si>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</si>
  <si>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</si>
  <si>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</si>
  <si>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</si>
  <si>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</si>
  <si>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</si>
  <si>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</si>
  <si>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</si>
  <si>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</si>
  <si>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</si>
  <si>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</si>
  <si>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</si>
  <si>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</si>
  <si>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</si>
  <si>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</si>
  <si>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</si>
  <si>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</si>
  <si>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</si>
  <si>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</si>
  <si>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</si>
  <si>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</si>
  <si>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</si>
  <si>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</si>
  <si>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</si>
  <si>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</si>
  <si>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</si>
  <si>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</si>
  <si>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</si>
  <si>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</si>
  <si>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</si>
  <si>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</si>
  <si>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</si>
  <si>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</si>
  <si>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</si>
  <si>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</si>
  <si>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</si>
  <si>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</si>
  <si>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</si>
  <si>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</si>
  <si>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</si>
  <si>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</si>
  <si>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</si>
  <si>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</si>
  <si>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</si>
  <si>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</si>
  <si>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</si>
  <si>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</si>
  <si>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</si>
  <si>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</si>
  <si>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</si>
  <si>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</si>
  <si>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</si>
  <si>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</si>
  <si>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</si>
  <si>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</si>
  <si>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</si>
  <si>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</si>
  <si>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</si>
  <si>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</si>
  <si>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</si>
  <si>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</si>
  <si>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</si>
  <si>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</si>
  <si>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</si>
  <si>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</si>
  <si>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</si>
  <si>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</si>
  <si>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</si>
  <si>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</si>
  <si>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</si>
  <si>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</si>
  <si>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</si>
  <si>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</si>
  <si>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</si>
  <si>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</si>
  <si>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</si>
  <si>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</si>
  <si>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</si>
  <si>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</si>
  <si>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</si>
  <si>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</si>
  <si>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</si>
  <si>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</si>
  <si>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</si>
  <si>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</si>
  <si>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</si>
  <si>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</si>
  <si>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</si>
  <si>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</si>
  <si>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</si>
  <si>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</si>
  <si>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</si>
  <si>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</si>
  <si>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</si>
  <si>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</si>
  <si>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</si>
  <si>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</si>
  <si>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</si>
  <si>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</si>
  <si>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</si>
  <si>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</si>
  <si>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</si>
  <si>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</si>
  <si>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</si>
  <si>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</si>
  <si>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</si>
  <si>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</si>
  <si>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</si>
  <si>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</si>
  <si>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</si>
  <si>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</si>
  <si>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</si>
  <si>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</si>
  <si>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</si>
  <si>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</si>
  <si>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</si>
  <si>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</si>
  <si>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</si>
  <si>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</si>
  <si>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</si>
  <si>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</si>
  <si>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</si>
  <si>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</si>
  <si>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</si>
  <si>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</si>
  <si>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</si>
  <si>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</si>
  <si>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</si>
  <si>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</si>
  <si>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</si>
  <si>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</si>
  <si>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</si>
  <si>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</si>
  <si>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</si>
  <si>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</si>
  <si>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</si>
  <si>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</si>
  <si>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</si>
  <si>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</si>
  <si>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</si>
  <si>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</si>
  <si>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</si>
  <si>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</si>
  <si>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</si>
  <si>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</si>
  <si>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</si>
  <si>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</si>
  <si>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</si>
  <si>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</si>
  <si>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</si>
  <si>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</si>
  <si>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</si>
  <si>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</si>
  <si>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</si>
  <si>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</si>
  <si>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</si>
  <si>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</si>
  <si>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</si>
  <si>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</si>
  <si>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</si>
  <si>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</si>
  <si>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</si>
  <si>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</si>
  <si>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</si>
  <si>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</si>
  <si>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</si>
  <si>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</si>
  <si>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</si>
  <si>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</si>
  <si>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</si>
  <si>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</si>
  <si>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</si>
  <si>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</si>
  <si>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</si>
  <si>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</si>
  <si>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</si>
  <si>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</si>
  <si>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</si>
  <si>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</si>
  <si>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</si>
  <si>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</si>
  <si>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</si>
  <si>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</si>
  <si>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</si>
  <si>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</si>
  <si>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</si>
  <si>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</si>
  <si>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</si>
  <si>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</si>
  <si>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</si>
  <si>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</si>
  <si>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</si>
  <si>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</si>
  <si>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</si>
  <si>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</si>
  <si>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</si>
  <si>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</si>
  <si>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</si>
  <si>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</si>
  <si>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</si>
  <si>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</si>
  <si>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</si>
  <si>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</si>
  <si>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</si>
  <si>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</si>
  <si>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</si>
  <si>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</si>
  <si>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</si>
  <si>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</si>
  <si>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</si>
  <si>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</si>
  <si>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</si>
  <si>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</si>
  <si>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</si>
  <si>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</si>
  <si>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</si>
  <si>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</si>
  <si>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</si>
  <si>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</si>
  <si>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</si>
  <si>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</si>
  <si>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</si>
  <si>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</si>
  <si>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</si>
  <si>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</si>
  <si>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</si>
  <si>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</si>
  <si>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</si>
  <si>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</si>
  <si>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</si>
  <si>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</si>
  <si>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</si>
  <si>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</si>
  <si>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</si>
  <si>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</si>
  <si>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</si>
  <si>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</si>
  <si>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</si>
  <si>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</si>
  <si>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</si>
  <si>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</si>
  <si>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</si>
  <si>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</si>
  <si>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</si>
  <si>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</si>
  <si>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</si>
  <si>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</si>
  <si>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</si>
  <si>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</si>
  <si>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</si>
  <si>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</si>
  <si>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</si>
  <si>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</si>
  <si>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</si>
  <si>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</si>
  <si>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</si>
  <si>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</si>
  <si>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</si>
  <si>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</si>
  <si>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</si>
  <si>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</si>
  <si>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</si>
  <si>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</si>
  <si>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</si>
  <si>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</si>
  <si>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</si>
  <si>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</si>
  <si>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</si>
  <si>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</si>
  <si>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</si>
  <si>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</si>
  <si>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</si>
  <si>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</si>
  <si>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</si>
  <si>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</si>
  <si>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</si>
  <si>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</si>
  <si>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</si>
  <si>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</si>
  <si>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</si>
  <si>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</si>
  <si>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</si>
  <si>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</si>
  <si>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</si>
  <si>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</si>
  <si>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</si>
  <si>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</si>
  <si>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</si>
  <si>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</si>
  <si>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</si>
  <si>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</si>
  <si>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</si>
  <si>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</si>
  <si>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</si>
  <si>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</si>
  <si>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</si>
  <si>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</si>
  <si>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</si>
  <si>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</si>
  <si>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</si>
  <si>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</si>
  <si>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</si>
  <si>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</si>
  <si>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</si>
  <si>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</si>
  <si>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</si>
  <si>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</si>
  <si>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</si>
  <si>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</si>
  <si>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</si>
  <si>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</si>
  <si>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</si>
  <si>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</si>
  <si>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</si>
  <si>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</si>
  <si>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</si>
  <si>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</si>
  <si>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</si>
  <si>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</si>
  <si>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</si>
  <si>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</si>
  <si>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</si>
  <si>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</si>
  <si>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</si>
  <si>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</si>
  <si>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</si>
  <si>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</si>
  <si>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</si>
  <si>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</si>
  <si>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</si>
  <si>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</si>
  <si>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</si>
  <si>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</si>
  <si>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</si>
  <si>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</si>
  <si>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</si>
  <si>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</si>
  <si>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</si>
  <si>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</si>
  <si>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</si>
  <si>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</si>
  <si>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</si>
  <si>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</si>
  <si>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</si>
  <si>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</si>
  <si>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</si>
  <si>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</si>
  <si>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</si>
  <si>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</si>
  <si>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</si>
  <si>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</si>
  <si>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</si>
  <si>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</si>
  <si>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</si>
  <si>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</si>
  <si>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</si>
  <si>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</si>
  <si>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</si>
  <si>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</si>
  <si>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</si>
  <si>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</si>
  <si>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</si>
  <si>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</si>
  <si>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</si>
  <si>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</si>
  <si>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</si>
  <si>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</si>
  <si>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</si>
  <si>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</si>
  <si>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</si>
  <si>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</si>
  <si>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</si>
  <si>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</si>
  <si>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</si>
  <si>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</si>
  <si>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</si>
  <si>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</si>
  <si>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</si>
  <si>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</si>
  <si>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</si>
  <si>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</si>
  <si>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</si>
  <si>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</si>
  <si>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</si>
  <si>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</si>
  <si>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</si>
  <si>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</si>
  <si>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</si>
  <si>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</si>
  <si>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</si>
  <si>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</si>
  <si>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</si>
  <si>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</si>
  <si>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</si>
  <si>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</si>
  <si>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</si>
  <si>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</si>
  <si>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</si>
  <si>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</si>
  <si>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</si>
  <si>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</si>
  <si>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</si>
  <si>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</si>
  <si>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</si>
  <si>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</si>
  <si>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</si>
  <si>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</si>
  <si>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</si>
  <si>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</si>
  <si>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</si>
  <si>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</si>
  <si>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</si>
  <si>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</si>
  <si>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</si>
  <si>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</si>
  <si>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</si>
  <si>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</si>
  <si>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</si>
  <si>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</si>
  <si>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</si>
  <si>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</si>
  <si>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</si>
  <si>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</si>
  <si>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</si>
  <si>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</si>
  <si>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</si>
  <si>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</si>
  <si>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</si>
  <si>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</si>
  <si>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</si>
  <si>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</si>
  <si>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</si>
  <si>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</si>
  <si>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</si>
  <si>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</si>
  <si>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</si>
  <si>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</si>
  <si>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</si>
  <si>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</si>
  <si>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</si>
  <si>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</si>
  <si>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</si>
  <si>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</si>
  <si>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</si>
  <si>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</si>
  <si>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</si>
  <si>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</si>
  <si>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</si>
  <si>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</si>
  <si>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</si>
  <si>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</si>
  <si>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</si>
  <si>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</si>
  <si>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</si>
  <si>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</si>
  <si>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</si>
  <si>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</si>
  <si>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</si>
  <si>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</si>
  <si>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</si>
  <si>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</si>
  <si>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</si>
  <si>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</si>
  <si>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</si>
  <si>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</si>
  <si>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</si>
  <si>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</si>
  <si>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</si>
  <si>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</si>
  <si>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</si>
  <si>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</si>
  <si>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</si>
  <si>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</si>
  <si>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</si>
  <si>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</si>
  <si>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</si>
  <si>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</si>
  <si>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</si>
  <si>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</si>
  <si>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</si>
  <si>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</si>
  <si>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</si>
  <si>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</si>
  <si>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</si>
  <si>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</si>
  <si>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</si>
  <si>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</si>
  <si>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</si>
  <si>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</si>
  <si>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</si>
  <si>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</si>
  <si>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</si>
  <si>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</si>
  <si>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</si>
  <si>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</si>
  <si>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</si>
  <si>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</si>
  <si>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</si>
  <si>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</si>
  <si>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</si>
  <si>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</si>
  <si>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</si>
  <si>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</si>
  <si>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</si>
  <si>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</si>
  <si>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</si>
  <si>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</si>
  <si>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</si>
  <si>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</si>
  <si>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</si>
  <si>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</si>
  <si>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</si>
  <si>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</si>
  <si>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</si>
  <si>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</si>
  <si>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</si>
  <si>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</si>
  <si>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</si>
  <si>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</si>
  <si>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</si>
  <si>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</si>
  <si>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</si>
  <si>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</si>
  <si>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</si>
  <si>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</si>
  <si>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</si>
  <si>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</si>
  <si>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</si>
  <si>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</si>
  <si>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</si>
  <si>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</si>
  <si>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</si>
  <si>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</si>
  <si>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</si>
  <si>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</si>
  <si>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</si>
  <si>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</si>
  <si>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</si>
  <si>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</si>
  <si>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</si>
  <si>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</si>
  <si>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</si>
  <si>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</si>
  <si>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</si>
  <si>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</si>
  <si>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</si>
  <si>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</si>
  <si>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</si>
  <si>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</si>
  <si>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</si>
  <si>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</si>
  <si>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</si>
  <si>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</si>
  <si>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</si>
  <si>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</si>
  <si>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</si>
  <si>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</si>
  <si>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</si>
  <si>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</si>
  <si>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</si>
  <si>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</si>
  <si>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</si>
  <si>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</si>
  <si>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</si>
  <si>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</si>
  <si>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</si>
  <si>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</si>
  <si>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</si>
  <si>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</si>
  <si>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</si>
  <si>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</si>
  <si>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</si>
  <si>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</si>
  <si>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</si>
  <si>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</si>
  <si>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</si>
  <si>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</si>
  <si>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</si>
  <si>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</si>
  <si>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</si>
  <si>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</si>
  <si>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</si>
  <si>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</si>
  <si>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</si>
  <si>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</si>
  <si>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</si>
  <si>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</si>
  <si>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</si>
  <si>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</si>
  <si>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</si>
  <si>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</si>
  <si>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</si>
  <si>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</si>
  <si>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</si>
  <si>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</si>
  <si>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</si>
  <si>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</si>
  <si>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</si>
  <si>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</si>
  <si>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</si>
  <si>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</si>
  <si>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</si>
  <si>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</si>
  <si>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</si>
  <si>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</si>
  <si>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</si>
  <si>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</si>
  <si>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</si>
  <si>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</si>
  <si>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</si>
  <si>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</si>
  <si>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</si>
  <si>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</si>
  <si>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</si>
  <si>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</si>
  <si>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</si>
  <si>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</si>
  <si>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</si>
  <si>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</si>
  <si>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</si>
  <si>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</si>
  <si>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</si>
  <si>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</si>
  <si>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</si>
  <si>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</si>
  <si>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</si>
  <si>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</si>
  <si>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</si>
  <si>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</si>
  <si>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</si>
  <si>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</si>
  <si>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</si>
  <si>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</si>
  <si>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</si>
  <si>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</si>
  <si>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</si>
  <si>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</si>
  <si>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</si>
  <si>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</si>
  <si>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</si>
  <si>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</si>
  <si>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</si>
  <si>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</si>
  <si>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</si>
  <si>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</si>
  <si>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</si>
  <si>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</si>
  <si>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</si>
  <si>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</si>
  <si>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</si>
  <si>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</si>
  <si>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</si>
  <si>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</si>
  <si>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</si>
  <si>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</si>
  <si>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</si>
  <si>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</si>
  <si>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</si>
  <si>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</si>
  <si>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</si>
  <si>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</si>
  <si>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</si>
  <si>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</si>
  <si>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</si>
  <si>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</si>
  <si>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</si>
  <si>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</si>
  <si>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</si>
  <si>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</si>
  <si>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</si>
  <si>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</si>
  <si>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</si>
  <si>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</si>
  <si>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</si>
  <si>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</si>
  <si>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</si>
  <si>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</si>
  <si>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</si>
  <si>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</si>
  <si>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</si>
  <si>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</si>
  <si>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</si>
  <si>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</si>
  <si>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</si>
  <si>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</si>
  <si>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</si>
  <si>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</si>
  <si>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</si>
  <si>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</si>
  <si>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</si>
  <si>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</si>
  <si>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</si>
  <si>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</si>
  <si>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</si>
  <si>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</si>
  <si>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</si>
  <si>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</si>
  <si>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</si>
  <si>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</si>
  <si>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</si>
  <si>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</si>
  <si>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</si>
  <si>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</si>
  <si>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</si>
  <si>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</si>
  <si>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</si>
  <si>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</si>
  <si>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</si>
  <si>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</si>
  <si>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</si>
  <si>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</si>
  <si>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</si>
  <si>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</si>
  <si>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</si>
  <si>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</si>
  <si>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</si>
  <si>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</si>
  <si>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</si>
  <si>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</si>
  <si>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</si>
  <si>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</si>
  <si>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</si>
  <si>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</si>
  <si>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</si>
  <si>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</si>
  <si>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</si>
  <si>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</si>
  <si>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</si>
  <si>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</si>
  <si>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</si>
  <si>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</si>
  <si>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</si>
  <si>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</si>
  <si>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</si>
  <si>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</si>
  <si>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</si>
  <si>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</si>
  <si>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</si>
  <si>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</si>
  <si>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</si>
  <si>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</si>
  <si>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</si>
  <si>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</si>
  <si>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</si>
  <si>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</si>
  <si>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</si>
  <si>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</si>
  <si>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</si>
  <si>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</si>
  <si>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</si>
  <si>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</si>
  <si>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</si>
  <si>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</si>
  <si>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</si>
  <si>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</si>
  <si>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</si>
  <si>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</si>
  <si>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</si>
  <si>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</si>
  <si>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</si>
  <si>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</si>
  <si>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</si>
  <si>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</si>
  <si>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</si>
  <si>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</si>
  <si>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</si>
  <si>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</si>
  <si>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</si>
  <si>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</si>
  <si>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</si>
  <si>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</si>
  <si>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</si>
  <si>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</si>
  <si>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</si>
  <si>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</si>
  <si>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</si>
  <si>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</si>
  <si>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</si>
  <si>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</si>
  <si>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</si>
  <si>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</si>
  <si>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</si>
  <si>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</si>
  <si>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</si>
  <si>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</si>
  <si>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</si>
  <si>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</si>
  <si>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</si>
  <si>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</si>
  <si>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</si>
  <si>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</si>
  <si>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</si>
  <si>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</si>
  <si>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</si>
  <si>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</si>
  <si>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</si>
  <si>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</si>
  <si>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</si>
  <si>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</si>
  <si>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</si>
  <si>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</si>
  <si>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</si>
  <si>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</si>
  <si>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</si>
  <si>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</si>
  <si>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</si>
  <si>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</si>
  <si>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</si>
  <si>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</si>
  <si>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</si>
  <si>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</si>
  <si>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</si>
  <si>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</si>
  <si>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</si>
  <si>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</si>
  <si>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</si>
  <si>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</si>
  <si>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</si>
  <si>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</si>
  <si>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</si>
  <si>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</si>
  <si>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</si>
  <si>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</si>
  <si>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</si>
  <si>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</si>
  <si>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</si>
  <si>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</si>
  <si>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</si>
  <si>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</si>
  <si>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</si>
  <si>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</si>
  <si>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</si>
  <si>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</si>
  <si>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</si>
  <si>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</si>
  <si>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</si>
  <si>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</si>
  <si>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</si>
  <si>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</si>
  <si>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</si>
  <si>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</si>
  <si>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</si>
  <si>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</si>
  <si>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</si>
  <si>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</si>
  <si>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</si>
  <si>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</si>
  <si>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</si>
  <si>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</si>
  <si>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</si>
  <si>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</si>
  <si>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</si>
  <si>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</si>
  <si>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</si>
  <si>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</si>
  <si>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</si>
  <si>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</si>
  <si>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</si>
  <si>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</si>
  <si>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</si>
  <si>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</si>
  <si>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</si>
  <si>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</si>
  <si>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</si>
  <si>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</si>
  <si>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</si>
  <si>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</si>
  <si>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</si>
  <si>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</si>
  <si>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</si>
  <si>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</si>
  <si>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</si>
  <si>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</si>
  <si>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</si>
  <si>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</si>
  <si>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</si>
  <si>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</si>
  <si>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</si>
  <si>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</si>
  <si>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</si>
  <si>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</si>
  <si>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</si>
  <si>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</si>
  <si>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</si>
  <si>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</si>
  <si>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</si>
  <si>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</si>
  <si>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</si>
  <si>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</si>
  <si>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</si>
  <si>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</si>
  <si>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</si>
  <si>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</si>
  <si>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</si>
  <si>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</si>
  <si>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</si>
  <si>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</si>
  <si>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</si>
  <si>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</si>
  <si>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</si>
  <si>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</si>
  <si>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</si>
  <si>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</si>
  <si>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</si>
  <si>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</si>
  <si>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</si>
  <si>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</si>
  <si>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</si>
  <si>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</si>
  <si>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</si>
  <si>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</si>
  <si>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</si>
  <si>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</si>
  <si>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</si>
  <si>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</si>
  <si>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</si>
  <si>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</si>
  <si>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</si>
  <si>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</si>
  <si>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</si>
  <si>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</si>
  <si>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</si>
  <si>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</si>
  <si>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</si>
  <si>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</si>
  <si>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</si>
  <si>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</si>
  <si>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</si>
  <si>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</si>
  <si>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</si>
  <si>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</si>
  <si>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</si>
  <si>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</si>
  <si>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</si>
  <si>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</si>
  <si>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</si>
  <si>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</si>
  <si>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</si>
  <si>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</si>
  <si>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</si>
  <si>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</si>
  <si>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</si>
  <si>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</si>
  <si>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</si>
  <si>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</si>
  <si>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</si>
  <si>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</si>
  <si>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</si>
  <si>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</si>
  <si>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</si>
  <si>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</si>
  <si>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</si>
  <si>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</si>
  <si>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</si>
  <si>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</si>
  <si>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</si>
  <si>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</si>
  <si>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</si>
  <si>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</si>
  <si>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</si>
  <si>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</si>
  <si>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</si>
  <si>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</si>
  <si>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</si>
  <si>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</si>
  <si>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</si>
  <si>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</si>
  <si>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</si>
  <si>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</si>
  <si>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</si>
  <si>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</si>
  <si>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</si>
  <si>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</si>
  <si>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</si>
  <si>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</si>
  <si>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</si>
  <si>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</si>
  <si>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</si>
  <si>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</si>
  <si>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</si>
  <si>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</si>
  <si>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</si>
  <si>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</si>
  <si>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</si>
  <si>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</si>
  <si>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</si>
  <si>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</si>
  <si>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</si>
  <si>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</si>
  <si>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</si>
  <si>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</si>
  <si>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</si>
  <si>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</si>
  <si>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</si>
  <si>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</si>
  <si>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</si>
  <si>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</si>
  <si>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</si>
  <si>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</si>
  <si>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</si>
  <si>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</si>
  <si>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</si>
  <si>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</si>
  <si>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</si>
  <si>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</si>
  <si>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</si>
  <si>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</si>
  <si>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</si>
  <si>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</si>
  <si>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</si>
  <si>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</si>
  <si>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</si>
  <si>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</si>
  <si>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</si>
  <si>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</si>
  <si>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</si>
  <si>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</si>
  <si>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</si>
  <si>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</si>
  <si>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</si>
  <si>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</si>
  <si>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</si>
  <si>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</si>
  <si>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</si>
  <si>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</si>
  <si>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</si>
  <si>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</si>
  <si>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</si>
  <si>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</si>
  <si>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</si>
  <si>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</si>
  <si>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</si>
  <si>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</si>
  <si>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</si>
  <si>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</si>
  <si>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</si>
  <si>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</si>
  <si>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</si>
  <si>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</si>
  <si>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</si>
  <si>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</si>
  <si>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</si>
  <si>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</si>
  <si>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</si>
  <si>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</si>
  <si>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</si>
  <si>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</si>
  <si>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</si>
  <si>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</si>
  <si>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</si>
  <si>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</si>
  <si>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</si>
  <si>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</si>
  <si>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</si>
  <si>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</si>
  <si>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</si>
  <si>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</si>
  <si>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</si>
  <si>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</si>
  <si>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</si>
  <si>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</si>
  <si>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</si>
  <si>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</si>
  <si>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</si>
  <si>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</si>
  <si>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</si>
  <si>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</si>
  <si>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</si>
  <si>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</si>
  <si>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</si>
  <si>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</si>
  <si>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</si>
  <si>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</si>
  <si>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</si>
  <si>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</si>
  <si>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</si>
  <si>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</si>
  <si>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</si>
  <si>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</si>
  <si>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</si>
  <si>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</si>
  <si>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</si>
  <si>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</si>
  <si>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</si>
  <si>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</si>
  <si>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</si>
  <si>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</si>
  <si>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</si>
  <si>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</si>
  <si>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</si>
  <si>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</si>
  <si>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</si>
  <si>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</si>
  <si>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</si>
  <si>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</si>
  <si>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</si>
  <si>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</si>
  <si>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</si>
  <si>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</si>
  <si>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</si>
  <si>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</si>
  <si>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</si>
  <si>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</si>
  <si>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</si>
  <si>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</si>
  <si>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</si>
  <si>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</si>
  <si>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</si>
  <si>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</si>
  <si>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</si>
  <si>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</si>
  <si>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</si>
  <si>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</si>
  <si>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</si>
  <si>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</si>
  <si>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</si>
  <si>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</si>
  <si>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</si>
  <si>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</si>
  <si>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</si>
  <si>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</si>
  <si>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</si>
  <si>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</si>
  <si>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</si>
  <si>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</si>
  <si>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</si>
  <si>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</si>
  <si>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</si>
  <si>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</si>
  <si>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</si>
  <si>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</si>
  <si>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</si>
  <si>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</si>
  <si>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</si>
  <si>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</si>
  <si>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</si>
  <si>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</si>
  <si>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</si>
  <si>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</si>
  <si>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</si>
  <si>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</si>
  <si>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</si>
  <si>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</si>
  <si>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</si>
  <si>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</si>
  <si>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</si>
  <si>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</si>
  <si>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</si>
  <si>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</si>
  <si>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</si>
  <si>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</si>
  <si>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</si>
  <si>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</si>
  <si>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</si>
  <si>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</si>
  <si>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</si>
  <si>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</si>
  <si>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</si>
  <si>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</si>
  <si>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</si>
  <si>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</si>
  <si>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</si>
  <si>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</si>
  <si>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</si>
  <si>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</si>
  <si>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</si>
  <si>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</si>
  <si>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</si>
  <si>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</si>
  <si>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</si>
  <si>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</si>
  <si>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</si>
  <si>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</si>
  <si>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</si>
  <si>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</si>
  <si>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</si>
  <si>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</si>
  <si>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</si>
  <si>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</si>
  <si>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</si>
  <si>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</si>
  <si>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</si>
  <si>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</si>
  <si>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</si>
  <si>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</si>
  <si>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</si>
  <si>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</si>
  <si>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</si>
  <si>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</si>
  <si>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</si>
  <si>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</si>
  <si>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</si>
  <si>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</si>
  <si>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</si>
  <si>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</si>
  <si>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</si>
  <si>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</si>
  <si>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</si>
  <si>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</si>
  <si>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</si>
  <si>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</si>
  <si>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</si>
  <si>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</si>
  <si>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</si>
  <si>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</si>
  <si>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</si>
  <si>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</si>
  <si>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</si>
  <si>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</si>
  <si>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</si>
  <si>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</si>
  <si>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</si>
  <si>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</si>
  <si>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</si>
  <si>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</si>
  <si>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</si>
  <si>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</si>
  <si>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</si>
  <si>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</si>
  <si>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</si>
  <si>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</si>
  <si>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</si>
  <si>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</si>
  <si>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</si>
  <si>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</si>
  <si>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</si>
  <si>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</si>
  <si>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</si>
  <si>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</si>
  <si>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</si>
  <si>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</si>
  <si>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</si>
  <si>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</si>
  <si>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</si>
  <si>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</si>
  <si>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</si>
  <si>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</si>
  <si>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</si>
  <si>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</si>
  <si>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</si>
  <si>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</si>
  <si>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</si>
  <si>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</si>
  <si>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</si>
  <si>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</si>
  <si>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</si>
  <si>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</si>
  <si>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</si>
  <si>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</si>
  <si>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</si>
  <si>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</si>
  <si>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</si>
  <si>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</si>
  <si>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</si>
  <si>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</si>
  <si>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</si>
  <si>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</si>
  <si>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</si>
  <si>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</si>
  <si>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</si>
  <si>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</si>
  <si>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</si>
  <si>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</si>
  <si>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</si>
  <si>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</si>
  <si>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</si>
  <si>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</si>
  <si>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</si>
  <si>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</si>
  <si>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</si>
  <si>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</si>
  <si>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</si>
  <si>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</si>
  <si>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</si>
  <si>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</si>
  <si>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</si>
  <si>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</si>
  <si>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</si>
  <si>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</si>
  <si>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</si>
  <si>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</si>
  <si>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</si>
  <si>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</si>
  <si>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</si>
  <si>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</si>
  <si>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</si>
  <si>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</si>
  <si>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</si>
  <si>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</si>
  <si>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</si>
  <si>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</si>
  <si>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</si>
  <si>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</si>
  <si>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</si>
  <si>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</si>
  <si>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</si>
  <si>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</si>
  <si>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</si>
  <si>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</si>
  <si>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</si>
  <si>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</si>
  <si>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</si>
  <si>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</si>
  <si>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</si>
  <si>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</si>
  <si>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</si>
  <si>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</si>
  <si>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</si>
  <si>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</si>
  <si>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</si>
  <si>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</si>
  <si>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</si>
  <si>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</si>
  <si>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</si>
  <si>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</si>
  <si>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</si>
  <si>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</si>
  <si>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</si>
  <si>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</si>
  <si>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</si>
  <si>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</si>
  <si>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</si>
  <si>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</si>
  <si>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</si>
  <si>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</si>
  <si>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</si>
  <si>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</si>
  <si>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</si>
  <si>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</si>
  <si>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</si>
  <si>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</si>
  <si>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</si>
  <si>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</si>
  <si>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</si>
  <si>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</si>
  <si>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</si>
  <si>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</si>
  <si>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</si>
  <si>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</si>
  <si>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</si>
  <si>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</si>
  <si>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</si>
  <si>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</si>
  <si>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</si>
  <si>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</si>
  <si>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</si>
  <si>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</si>
  <si>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</si>
  <si>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</si>
  <si>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</si>
  <si>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</si>
  <si>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</si>
  <si>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</si>
  <si>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</si>
  <si>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</si>
  <si>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</si>
  <si>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</si>
  <si>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</si>
  <si>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</si>
  <si>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</si>
  <si>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</si>
  <si>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</si>
  <si>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</si>
  <si>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</si>
  <si>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</si>
  <si>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</si>
  <si>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</si>
  <si>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</si>
  <si>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</si>
  <si>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</si>
  <si>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</si>
  <si>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</si>
  <si>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</si>
  <si>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</si>
  <si>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</si>
  <si>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</si>
  <si>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</si>
  <si>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</si>
  <si>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</si>
  <si>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</si>
  <si>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</si>
  <si>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</si>
  <si>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</si>
  <si>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</si>
  <si>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</si>
  <si>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</si>
  <si>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</si>
  <si>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</si>
  <si>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</si>
  <si>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</si>
  <si>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</si>
  <si>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</si>
  <si>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</si>
  <si>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</si>
  <si>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</si>
  <si>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</si>
  <si>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</si>
  <si>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</si>
  <si>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</si>
  <si>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</si>
  <si>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</si>
  <si>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</si>
  <si>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</si>
  <si>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</si>
  <si>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</si>
  <si>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</si>
  <si>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</si>
  <si>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</si>
  <si>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</si>
  <si>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</si>
  <si>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</si>
  <si>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</si>
  <si>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</si>
  <si>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</si>
  <si>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</si>
  <si>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</si>
  <si>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</si>
  <si>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</si>
  <si>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</si>
  <si>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</si>
  <si>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</si>
  <si>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</si>
  <si>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</si>
  <si>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</si>
  <si>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</si>
  <si>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</si>
  <si>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</si>
  <si>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</si>
  <si>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</si>
  <si>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</si>
  <si>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</si>
  <si>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</si>
  <si>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</si>
  <si>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</si>
  <si>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</si>
  <si>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</si>
  <si>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</si>
  <si>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</si>
  <si>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</si>
  <si>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</si>
  <si>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</si>
  <si>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</si>
  <si>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</si>
  <si>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</si>
  <si>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</si>
  <si>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</si>
  <si>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</si>
  <si>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</si>
  <si>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</si>
  <si>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</si>
  <si>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</si>
  <si>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</si>
  <si>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</si>
  <si>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</si>
  <si>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</si>
  <si>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</si>
  <si>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</si>
  <si>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</si>
  <si>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</si>
  <si>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</si>
  <si>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</si>
  <si>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</si>
  <si>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</si>
  <si>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</si>
  <si>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</si>
  <si>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</si>
  <si>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</si>
  <si>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</si>
  <si>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</si>
  <si>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</si>
  <si>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</si>
  <si>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</si>
  <si>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</si>
  <si>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</si>
  <si>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</si>
  <si>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</si>
  <si>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</si>
  <si>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</si>
  <si>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</si>
  <si>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</si>
  <si>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</si>
  <si>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</si>
  <si>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</si>
  <si>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</si>
  <si>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</si>
  <si>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</si>
  <si>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</si>
  <si>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</si>
  <si>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</si>
  <si>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</si>
  <si>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</si>
  <si>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</si>
  <si>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</si>
  <si>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</si>
  <si>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</si>
  <si>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</si>
  <si>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</si>
  <si>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</si>
  <si>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</si>
  <si>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</si>
  <si>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</si>
  <si>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</si>
  <si>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</si>
  <si>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</si>
  <si>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</si>
  <si>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</si>
  <si>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</si>
  <si>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</si>
  <si>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</si>
  <si>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</si>
  <si>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</si>
  <si>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</si>
  <si>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</si>
  <si>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</si>
  <si>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</si>
  <si>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</si>
  <si>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</si>
  <si>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</si>
  <si>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</si>
  <si>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</si>
  <si>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</si>
  <si>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</si>
  <si>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</si>
  <si>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</si>
  <si>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</si>
  <si>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</si>
  <si>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</si>
  <si>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</si>
  <si>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</si>
  <si>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</si>
  <si>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</si>
  <si>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</si>
  <si>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</si>
  <si>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</si>
  <si>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</si>
  <si>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</si>
  <si>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</si>
  <si>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</si>
  <si>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</si>
  <si>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</si>
  <si>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</si>
  <si>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</si>
  <si>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</si>
  <si>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</si>
  <si>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</si>
  <si>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</si>
  <si>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</si>
  <si>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</si>
  <si>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</si>
  <si>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</si>
  <si>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</si>
  <si>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</si>
  <si>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</si>
  <si>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</si>
  <si>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</si>
  <si>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</si>
  <si>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</si>
  <si>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</si>
  <si>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</si>
  <si>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</si>
  <si>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</si>
  <si>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</si>
  <si>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</si>
  <si>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</si>
  <si>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</si>
  <si>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</si>
  <si>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</si>
  <si>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</si>
  <si>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</si>
  <si>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</si>
  <si>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</si>
  <si>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</si>
  <si>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</si>
  <si>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</si>
  <si>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</si>
  <si>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</si>
  <si>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</si>
  <si>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</si>
  <si>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</si>
  <si>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</si>
  <si>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</si>
  <si>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</si>
  <si>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</si>
  <si>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</si>
  <si>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</si>
  <si>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</si>
  <si>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</si>
  <si>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</si>
  <si>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</si>
  <si>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</si>
  <si>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</si>
  <si>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</si>
  <si>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</si>
  <si>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</si>
  <si>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</si>
  <si>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</si>
  <si>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</si>
  <si>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</si>
  <si>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</si>
  <si>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</si>
  <si>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</si>
  <si>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</si>
  <si>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</si>
  <si>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</si>
  <si>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</si>
  <si>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</si>
  <si>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</si>
  <si>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</si>
  <si>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</si>
  <si>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</si>
  <si>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</si>
  <si>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</si>
  <si>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</si>
  <si>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</si>
  <si>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</si>
  <si>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</si>
  <si>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</si>
  <si>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</si>
  <si>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</si>
  <si>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</si>
  <si>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</si>
  <si>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</si>
  <si>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</si>
  <si>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</si>
  <si>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</si>
  <si>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</si>
  <si>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</si>
  <si>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</si>
  <si>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</si>
  <si>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</si>
  <si>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</si>
  <si>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</si>
  <si>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</si>
  <si>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</si>
  <si>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</si>
  <si>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</si>
  <si>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</si>
  <si>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</si>
  <si>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</si>
  <si>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</si>
  <si>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</si>
  <si>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</si>
  <si>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</si>
  <si>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</si>
  <si>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</si>
  <si>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</si>
  <si>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</si>
  <si>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</si>
  <si>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</si>
  <si>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</si>
  <si>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</si>
  <si>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</si>
  <si>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</si>
  <si>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</si>
  <si>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</si>
  <si>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</si>
  <si>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</si>
  <si>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</si>
  <si>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</si>
  <si>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</si>
  <si>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</si>
  <si>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</si>
  <si>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</si>
  <si>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</si>
  <si>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</si>
  <si>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</si>
  <si>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</si>
  <si>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</si>
  <si>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</si>
  <si>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</si>
  <si>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</si>
  <si>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</si>
  <si>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</si>
  <si>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</si>
  <si>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</si>
  <si>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</si>
  <si>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</si>
  <si>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</si>
  <si>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</si>
  <si>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</si>
  <si>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</si>
  <si>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</si>
  <si>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</si>
  <si>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</si>
  <si>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</si>
  <si>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</si>
  <si>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</si>
  <si>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</si>
  <si>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</si>
  <si>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</si>
  <si>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</si>
  <si>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</si>
  <si>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</si>
  <si>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</si>
  <si>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</si>
  <si>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</si>
  <si>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</si>
  <si>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</si>
  <si>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</si>
  <si>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</si>
  <si>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</si>
  <si>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</si>
  <si>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</si>
  <si>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</si>
  <si>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</si>
  <si>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</si>
  <si>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</si>
  <si>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</si>
  <si>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</si>
  <si>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</si>
  <si>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</si>
  <si>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</si>
  <si>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</si>
  <si>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</si>
  <si>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</si>
  <si>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</si>
  <si>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</si>
  <si>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</si>
  <si>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</si>
  <si>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</si>
  <si>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</si>
  <si>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</si>
  <si>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</si>
  <si>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</si>
  <si>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</si>
  <si>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</si>
  <si>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</si>
  <si>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</si>
  <si>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</si>
  <si>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</si>
  <si>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</si>
  <si>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</si>
  <si>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</si>
  <si>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</si>
  <si>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</si>
  <si>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</si>
  <si>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</si>
  <si>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</si>
  <si>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</si>
  <si>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</si>
  <si>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</si>
  <si>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</si>
  <si>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</si>
  <si>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</si>
  <si>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</si>
  <si>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</si>
  <si>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</si>
  <si>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</si>
  <si>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</si>
  <si>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</si>
  <si>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</si>
  <si>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</si>
  <si>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</si>
  <si>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</si>
  <si>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</si>
  <si>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</si>
  <si>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</si>
  <si>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</si>
  <si>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</si>
  <si>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</si>
  <si>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</si>
  <si>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</si>
  <si>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</si>
  <si>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</si>
  <si>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</si>
  <si>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</si>
  <si>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</si>
  <si>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</si>
  <si>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</si>
  <si>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</si>
  <si>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</si>
  <si>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</si>
  <si>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</si>
  <si>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</si>
  <si>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</si>
  <si>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</si>
  <si>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</si>
  <si>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</si>
  <si>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</si>
  <si>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</si>
  <si>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</si>
  <si>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</si>
  <si>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</si>
  <si>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</si>
  <si>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</si>
  <si>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</si>
  <si>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</si>
  <si>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</si>
  <si>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</si>
  <si>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</si>
  <si>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</si>
  <si>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</si>
  <si>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</si>
  <si>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</si>
  <si>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</si>
  <si>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</si>
  <si>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</si>
  <si>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</si>
  <si>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</si>
  <si>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</si>
  <si>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</si>
  <si>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</si>
  <si>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</si>
  <si>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</si>
  <si>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</si>
  <si>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</si>
  <si>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</si>
  <si>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</si>
  <si>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</si>
  <si>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</si>
  <si>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</si>
  <si>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</si>
  <si>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</si>
  <si>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</si>
  <si>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</si>
  <si>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</si>
  <si>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</si>
  <si>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</si>
  <si>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</si>
  <si>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</si>
  <si>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</si>
  <si>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</si>
  <si>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</si>
  <si>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</si>
  <si>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</si>
  <si>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</si>
  <si>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</si>
  <si>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</si>
  <si>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</si>
  <si>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</si>
  <si>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</si>
  <si>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</si>
  <si>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</si>
  <si>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</si>
  <si>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</si>
  <si>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</si>
  <si>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</si>
  <si>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</si>
  <si>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</si>
  <si>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</si>
  <si>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</si>
  <si>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</si>
  <si>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</si>
  <si>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</si>
  <si>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</si>
  <si>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</si>
  <si>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</si>
  <si>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</si>
  <si>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</si>
  <si>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</si>
  <si>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</si>
  <si>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</si>
  <si>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</si>
  <si>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</si>
  <si>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</si>
  <si>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</si>
  <si>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</si>
  <si>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</si>
  <si>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</si>
  <si>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</si>
  <si>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</si>
  <si>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</si>
  <si>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</si>
  <si>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</si>
  <si>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</si>
  <si>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</si>
  <si>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</si>
  <si>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</si>
  <si>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</si>
  <si>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</si>
  <si>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</si>
  <si>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</si>
  <si>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</si>
  <si>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</si>
  <si>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</si>
  <si>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</si>
  <si>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</si>
  <si>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</si>
  <si>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</si>
  <si>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</si>
  <si>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</si>
  <si>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</si>
  <si>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</si>
  <si>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</si>
  <si>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</si>
  <si>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</si>
  <si>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</si>
  <si>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</si>
  <si>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</si>
  <si>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</si>
  <si>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</si>
  <si>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</si>
  <si>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</si>
  <si>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</si>
  <si>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</si>
  <si>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</si>
  <si>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</si>
  <si>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</si>
  <si>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</si>
  <si>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</si>
  <si>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</si>
  <si>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</si>
  <si>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</si>
  <si>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</si>
  <si>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</si>
  <si>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</si>
  <si>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</si>
  <si>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</si>
  <si>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</si>
  <si>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</si>
  <si>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</si>
  <si>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</si>
  <si>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</si>
  <si>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</si>
  <si>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</si>
  <si>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</si>
  <si>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</si>
  <si>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</si>
  <si>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</si>
  <si>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</si>
  <si>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</si>
  <si>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</si>
  <si>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</si>
  <si>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</si>
  <si>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</si>
  <si>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</si>
  <si>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</si>
  <si>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</si>
  <si>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</si>
  <si>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</si>
  <si>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</si>
  <si>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</si>
  <si>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</si>
  <si>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</si>
  <si>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</si>
  <si>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</si>
  <si>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</si>
  <si>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</si>
  <si>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</si>
  <si>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</si>
  <si>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</si>
  <si>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</si>
  <si>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</si>
  <si>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</si>
  <si>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</si>
  <si>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</si>
  <si>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</si>
  <si>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</si>
  <si>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</si>
  <si>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</si>
  <si>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</si>
  <si>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</si>
  <si>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</si>
  <si>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</si>
  <si>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</si>
  <si>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</si>
  <si>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</si>
  <si>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</si>
  <si>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</si>
  <si>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</si>
  <si>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</si>
  <si>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</si>
  <si>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</si>
  <si>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</si>
  <si>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</si>
  <si>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</si>
  <si>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</si>
  <si>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</si>
  <si>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</si>
  <si>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</si>
  <si>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</si>
  <si>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</si>
  <si>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</si>
  <si>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</si>
  <si>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</si>
  <si>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</si>
  <si>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</si>
  <si>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</si>
  <si>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</si>
  <si>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</si>
  <si>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</si>
  <si>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</si>
  <si>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</si>
  <si>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</si>
  <si>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</si>
  <si>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</si>
  <si>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</si>
  <si>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</si>
  <si>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</si>
  <si>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</si>
  <si>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</si>
  <si>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</si>
  <si>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</si>
  <si>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</si>
  <si>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</si>
  <si>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</si>
  <si>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</si>
  <si>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</si>
  <si>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</si>
  <si>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</si>
  <si>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</si>
  <si>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</si>
  <si>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</si>
  <si>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</si>
  <si>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</si>
  <si>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</si>
  <si>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</si>
  <si>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</si>
  <si>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</si>
  <si>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</si>
  <si>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</si>
  <si>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</si>
  <si>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</si>
  <si>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</si>
  <si>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</si>
  <si>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</si>
  <si>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</si>
  <si>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</si>
  <si>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</si>
  <si>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</si>
  <si>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</si>
  <si>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</si>
  <si>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</si>
  <si>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</si>
  <si>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</si>
  <si>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</si>
  <si>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</si>
  <si>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</si>
  <si>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</si>
  <si>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</si>
  <si>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</si>
  <si>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</si>
  <si>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</si>
  <si>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</si>
  <si>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</si>
  <si>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</si>
  <si>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</si>
  <si>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</si>
  <si>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</si>
  <si>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</si>
  <si>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</si>
  <si>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</si>
  <si>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</si>
  <si>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</si>
  <si>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</si>
  <si>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</si>
  <si>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</si>
  <si>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</si>
  <si>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</si>
  <si>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</si>
  <si>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</si>
  <si>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</si>
  <si>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</si>
  <si>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</si>
  <si>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</si>
  <si>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</si>
  <si>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</si>
  <si>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</si>
  <si>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</si>
  <si>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</si>
  <si>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</si>
  <si>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</si>
  <si>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</si>
  <si>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</si>
  <si>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</si>
  <si>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</si>
  <si>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</si>
  <si>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</si>
  <si>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</si>
  <si>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</si>
  <si>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</si>
  <si>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</si>
  <si>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</si>
  <si>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</si>
  <si>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</si>
  <si>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</si>
  <si>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</si>
  <si>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</si>
  <si>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</si>
  <si>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</si>
  <si>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</si>
  <si>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</si>
  <si>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</si>
  <si>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</si>
  <si>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</si>
  <si>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</si>
  <si>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</si>
  <si>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</si>
  <si>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</si>
  <si>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</si>
  <si>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</si>
  <si>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</si>
  <si>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</si>
  <si>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</si>
  <si>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</si>
  <si>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</si>
  <si>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</si>
  <si>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</si>
  <si>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</si>
  <si>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</si>
  <si>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</si>
  <si>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</si>
  <si>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</si>
  <si>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</si>
  <si>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</si>
  <si>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</si>
  <si>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</si>
  <si>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</si>
  <si>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</si>
  <si>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</si>
  <si>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</si>
  <si>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</si>
  <si>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</si>
  <si>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</si>
  <si>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</si>
  <si>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</si>
  <si>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</si>
  <si>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</si>
  <si>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</si>
  <si>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</si>
  <si>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</si>
  <si>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</si>
  <si>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</si>
  <si>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</si>
  <si>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</si>
  <si>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</si>
  <si>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</si>
  <si>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</si>
  <si>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</si>
  <si>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</si>
  <si>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</si>
  <si>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</si>
  <si>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</si>
  <si>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</si>
  <si>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</si>
  <si>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</si>
  <si>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</si>
  <si>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</si>
  <si>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</si>
  <si>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</si>
  <si>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</si>
  <si>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</si>
  <si>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</si>
  <si>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</si>
  <si>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</si>
  <si>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</si>
  <si>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</si>
  <si>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</si>
  <si>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</si>
  <si>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</si>
  <si>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</si>
  <si>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</si>
  <si>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</si>
  <si>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</si>
  <si>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</si>
  <si>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</si>
  <si>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</si>
  <si>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</si>
  <si>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</si>
  <si>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</si>
  <si>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</si>
  <si>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</si>
  <si>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</si>
  <si>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</si>
  <si>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</si>
  <si>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</si>
  <si>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</si>
  <si>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</si>
  <si>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</si>
  <si>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</si>
  <si>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</si>
  <si>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</si>
  <si>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</si>
  <si>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</si>
  <si>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</si>
  <si>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</si>
  <si>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</si>
  <si>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</si>
  <si>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</si>
  <si>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</si>
  <si>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</si>
  <si>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</si>
  <si>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</si>
  <si>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</si>
  <si>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</si>
  <si>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</si>
  <si>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</si>
  <si>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</si>
  <si>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</si>
  <si>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</si>
  <si>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</si>
  <si>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</si>
  <si>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</si>
  <si>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</si>
  <si>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</si>
  <si>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</si>
  <si>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</si>
  <si>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</si>
  <si>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</si>
  <si>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</si>
  <si>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</si>
  <si>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</si>
  <si>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</si>
  <si>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</si>
  <si>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</si>
  <si>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</si>
  <si>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</si>
  <si>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</si>
  <si>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</si>
  <si>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</si>
  <si>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</si>
  <si>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</si>
  <si>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</si>
  <si>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</si>
  <si>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</si>
  <si>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</si>
  <si>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</si>
  <si>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</si>
  <si>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</si>
  <si>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</si>
  <si>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</si>
  <si>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</si>
  <si>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</si>
  <si>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</si>
  <si>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</si>
  <si>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</si>
  <si>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</si>
  <si>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</si>
  <si>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</si>
  <si>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</si>
  <si>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</si>
  <si>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</si>
  <si>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</si>
  <si>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</si>
  <si>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</si>
  <si>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</si>
  <si>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</si>
  <si>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</si>
  <si>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</si>
  <si>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</si>
  <si>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</si>
  <si>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</si>
  <si>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</si>
  <si>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</si>
  <si>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</si>
  <si>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</si>
  <si>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</si>
  <si>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</si>
  <si>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</si>
  <si>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</si>
  <si>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</si>
  <si>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</si>
  <si>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</si>
  <si>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</si>
  <si>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</si>
  <si>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</si>
  <si>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</si>
  <si>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</si>
  <si>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</si>
  <si>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</si>
  <si>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</si>
  <si>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</si>
  <si>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</si>
  <si>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</si>
  <si>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</si>
  <si>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</si>
  <si>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</si>
  <si>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</si>
  <si>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</si>
  <si>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</si>
  <si>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</si>
  <si>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</si>
  <si>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</si>
  <si>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</si>
  <si>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</si>
  <si>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</si>
  <si>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</si>
  <si>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</si>
  <si>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</si>
  <si>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</si>
  <si>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</si>
  <si>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</si>
  <si>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</si>
  <si>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</si>
  <si>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</si>
  <si>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</si>
  <si>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</si>
  <si>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</si>
  <si>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</si>
  <si>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</si>
  <si>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</si>
  <si>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</si>
  <si>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</si>
  <si>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</si>
  <si>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</si>
  <si>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</si>
  <si>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</si>
  <si>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</si>
  <si>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</si>
  <si>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</si>
  <si>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</si>
  <si>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</si>
  <si>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</si>
  <si>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</si>
  <si>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</si>
  <si>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</si>
  <si>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</si>
  <si>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</si>
  <si>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</si>
  <si>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</si>
  <si>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</si>
  <si>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</si>
  <si>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</si>
  <si>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</si>
  <si>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</si>
  <si>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</si>
  <si>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</si>
  <si>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</si>
  <si>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</si>
  <si>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</si>
  <si>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</si>
  <si>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</si>
  <si>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</si>
  <si>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</si>
  <si>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</si>
  <si>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</si>
  <si>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</si>
  <si>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</si>
  <si>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</si>
  <si>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</si>
  <si>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</si>
  <si>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</si>
  <si>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</si>
  <si>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</si>
  <si>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</si>
  <si>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</si>
  <si>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</si>
  <si>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</si>
  <si>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</si>
  <si>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</si>
  <si>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</si>
  <si>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</si>
  <si>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</si>
  <si>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</si>
  <si>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</si>
  <si>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</si>
  <si>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</si>
  <si>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</si>
  <si>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</si>
  <si>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</si>
  <si>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</si>
  <si>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</si>
  <si>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</si>
  <si>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</si>
  <si>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</si>
  <si>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</si>
  <si>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</si>
  <si>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</si>
  <si>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</si>
  <si>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</si>
  <si>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</si>
  <si>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</si>
  <si>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</si>
  <si>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</si>
  <si>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</si>
  <si>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</si>
  <si>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</si>
  <si>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</si>
  <si>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</si>
  <si>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</si>
  <si>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</si>
  <si>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</si>
  <si>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</si>
  <si>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</si>
  <si>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</si>
  <si>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</si>
  <si>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</si>
  <si>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</si>
  <si>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</si>
  <si>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</si>
  <si>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</si>
  <si>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</si>
  <si>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</si>
  <si>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</si>
  <si>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</si>
  <si>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</si>
  <si>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</si>
  <si>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</si>
  <si>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</si>
  <si>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</si>
  <si>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</si>
  <si>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</si>
  <si>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</si>
  <si>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</si>
  <si>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</si>
  <si>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</si>
  <si>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</si>
  <si>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</si>
  <si>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</si>
  <si>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</si>
  <si>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</si>
  <si>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</si>
  <si>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</si>
  <si>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</si>
  <si>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</si>
  <si>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</si>
  <si>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</si>
  <si>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</si>
  <si>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</si>
  <si>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</si>
  <si>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</si>
  <si>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</si>
  <si>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</si>
  <si>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</si>
  <si>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</si>
  <si>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</si>
  <si>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</si>
  <si>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</si>
  <si>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</si>
  <si>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</si>
  <si>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</si>
  <si>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</si>
  <si>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</si>
  <si>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</si>
  <si>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</si>
  <si>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</si>
  <si>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</si>
  <si>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</si>
  <si>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</si>
  <si>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</si>
  <si>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</si>
  <si>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</si>
  <si>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</si>
  <si>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</si>
  <si>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</si>
  <si>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</si>
  <si>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</si>
  <si>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</si>
  <si>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</si>
  <si>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</si>
  <si>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</si>
  <si>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</si>
  <si>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</si>
  <si>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</si>
  <si>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</si>
  <si>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</si>
  <si>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</si>
  <si>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</si>
  <si>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</si>
  <si>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</si>
  <si>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</si>
  <si>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</si>
  <si>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</si>
  <si>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</si>
  <si>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</si>
  <si>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</si>
  <si>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</si>
  <si>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</si>
  <si>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</si>
  <si>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</si>
  <si>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</si>
  <si>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</si>
  <si>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</si>
  <si>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</si>
  <si>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</si>
  <si>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</si>
  <si>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</si>
  <si>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</si>
  <si>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</si>
  <si>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</si>
  <si>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</si>
  <si>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</si>
  <si>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</si>
  <si>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</si>
  <si>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</si>
  <si>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</si>
  <si>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</si>
  <si>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</si>
  <si>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</si>
  <si>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</si>
  <si>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</si>
  <si>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</si>
  <si>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</si>
  <si>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</si>
  <si>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</si>
  <si>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</si>
  <si>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</si>
  <si>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</si>
  <si>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</si>
  <si>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</si>
  <si>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</si>
  <si>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</si>
  <si>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</si>
  <si>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</si>
  <si>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</si>
  <si>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</si>
  <si>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</si>
  <si>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</si>
  <si>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</si>
  <si>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</si>
  <si>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</si>
  <si>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</si>
  <si>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</si>
  <si>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</si>
  <si>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</si>
  <si>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</si>
  <si>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</si>
  <si>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</si>
  <si>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</si>
  <si>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</si>
  <si>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</si>
  <si>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</si>
  <si>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</si>
  <si>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</si>
  <si>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</si>
  <si>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</si>
  <si>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</si>
  <si>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</si>
  <si>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</si>
  <si>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</si>
  <si>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</si>
  <si>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</si>
  <si>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</si>
  <si>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</si>
  <si>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</si>
  <si>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</si>
  <si>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</si>
  <si>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</si>
  <si>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</si>
  <si>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</si>
  <si>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</si>
  <si>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</si>
  <si>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</si>
  <si>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</si>
  <si>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</si>
  <si>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</si>
  <si>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</si>
  <si>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</si>
  <si>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</si>
  <si>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</si>
  <si>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</si>
  <si>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</si>
  <si>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</si>
  <si>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</si>
  <si>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</si>
  <si>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</si>
  <si>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</si>
  <si>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</si>
  <si>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</si>
  <si>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</si>
  <si>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</si>
  <si>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</si>
  <si>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</si>
  <si>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</si>
  <si>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</si>
  <si>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</si>
  <si>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</si>
  <si>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</si>
  <si>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</si>
  <si>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</si>
  <si>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</si>
  <si>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</si>
  <si>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</si>
  <si>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</si>
  <si>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</si>
  <si>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</si>
  <si>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</si>
  <si>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</si>
  <si>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</si>
  <si>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</si>
  <si>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</si>
  <si>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</si>
  <si>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</si>
  <si>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</si>
  <si>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</si>
  <si>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</si>
  <si>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</si>
  <si>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</si>
  <si>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</si>
  <si>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</si>
  <si>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</si>
  <si>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</si>
  <si>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</si>
  <si>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</si>
  <si>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</si>
  <si>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</si>
  <si>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</si>
  <si>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</si>
  <si>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</si>
  <si>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</si>
  <si>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</si>
  <si>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</si>
  <si>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</si>
  <si>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</si>
  <si>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</si>
  <si>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</si>
  <si>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</si>
  <si>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</si>
  <si>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</si>
  <si>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</si>
  <si>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</si>
  <si>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</si>
  <si>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</si>
  <si>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</si>
  <si>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</si>
  <si>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</si>
  <si>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</si>
  <si>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</si>
  <si>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</si>
  <si>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</si>
  <si>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</si>
  <si>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</si>
  <si>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</si>
  <si>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</si>
  <si>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</si>
  <si>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</si>
  <si>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</si>
  <si>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</si>
  <si>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</si>
  <si>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</si>
  <si>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</si>
  <si>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</si>
  <si>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</si>
  <si>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</si>
  <si>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</si>
  <si>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</si>
  <si>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</si>
  <si>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</si>
  <si>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</si>
  <si>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</si>
  <si>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</si>
  <si>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</si>
  <si>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</si>
  <si>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</si>
  <si>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</si>
  <si>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</si>
  <si>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</si>
  <si>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</si>
  <si>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</si>
  <si>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</si>
  <si>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</si>
  <si>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</si>
  <si>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</si>
  <si>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</si>
  <si>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</si>
  <si>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</si>
  <si>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</si>
  <si>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</si>
  <si>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</si>
  <si>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</si>
  <si>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</si>
  <si>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</si>
  <si>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</si>
  <si>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</si>
  <si>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</si>
  <si>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</si>
  <si>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</si>
  <si>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</si>
  <si>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</si>
  <si>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</si>
  <si>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</si>
  <si>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</si>
  <si>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</si>
  <si>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</si>
  <si>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</si>
  <si>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</si>
  <si>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</si>
  <si>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</si>
  <si>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</si>
  <si>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</si>
  <si>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</si>
  <si>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</si>
  <si>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</si>
  <si>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</si>
  <si>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</si>
  <si>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</si>
  <si>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</si>
  <si>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</si>
  <si>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</si>
  <si>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</si>
  <si>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</si>
  <si>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</si>
  <si>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</si>
  <si>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</si>
  <si>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</si>
  <si>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</si>
  <si>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</si>
  <si>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</si>
  <si>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</si>
  <si>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</si>
  <si>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</si>
  <si>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</si>
  <si>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</si>
  <si>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</si>
  <si>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</si>
  <si>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</si>
  <si>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</si>
  <si>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</si>
  <si>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</si>
  <si>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</si>
  <si>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</si>
  <si>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</si>
  <si>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</si>
  <si>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</si>
  <si>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</si>
  <si>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</si>
  <si>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</si>
  <si>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</si>
  <si>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</si>
  <si>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</si>
  <si>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</si>
  <si>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</si>
  <si>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</si>
  <si>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</si>
  <si>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</si>
  <si>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</si>
  <si>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</si>
  <si>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</si>
  <si>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</si>
  <si>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</si>
  <si>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</si>
  <si>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</si>
  <si>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</si>
  <si>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</si>
  <si>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</si>
  <si>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</si>
  <si>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</si>
  <si>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</si>
  <si>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</si>
  <si>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</si>
  <si>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</si>
  <si>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</si>
  <si>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</si>
  <si>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</si>
  <si>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</si>
  <si>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</si>
  <si>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</si>
  <si>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</si>
  <si>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</si>
  <si>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</si>
  <si>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</si>
  <si>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</si>
  <si>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</si>
  <si>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</si>
  <si>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</si>
  <si>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</si>
  <si>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</si>
  <si>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</si>
  <si>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</si>
  <si>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</si>
  <si>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</si>
  <si>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</si>
  <si>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</si>
  <si>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</si>
  <si>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</si>
  <si>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</si>
  <si>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</si>
  <si>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</si>
  <si>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</si>
  <si>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</si>
  <si>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</si>
  <si>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</si>
  <si>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</si>
  <si>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</si>
  <si>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</si>
  <si>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</si>
  <si>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</si>
  <si>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</si>
  <si>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</si>
  <si>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</si>
  <si>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</si>
  <si>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</si>
  <si>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</si>
  <si>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</si>
  <si>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</si>
  <si>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</si>
  <si>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</si>
  <si>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</si>
  <si>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</si>
  <si>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</si>
  <si>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</si>
  <si>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</si>
  <si>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</si>
  <si>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</si>
  <si>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</si>
  <si>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</si>
  <si>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</si>
  <si>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</si>
  <si>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</si>
  <si>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</si>
  <si>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</si>
  <si>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</si>
  <si>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</si>
  <si>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</si>
  <si>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</si>
  <si>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</si>
  <si>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</si>
  <si>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</si>
  <si>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</si>
  <si>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</si>
  <si>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</si>
  <si>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</si>
  <si>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</si>
  <si>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</si>
  <si>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</si>
  <si>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</si>
  <si>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</si>
  <si>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</si>
  <si>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</si>
  <si>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</si>
  <si>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</si>
  <si>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</si>
  <si>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</si>
  <si>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</si>
  <si>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</si>
  <si>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</si>
  <si>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</si>
  <si>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</si>
  <si>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</si>
  <si>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</si>
  <si>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</si>
  <si>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</si>
  <si>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</si>
  <si>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</si>
  <si>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</si>
  <si>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</si>
  <si>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</si>
  <si>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</si>
  <si>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</si>
  <si>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</si>
  <si>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</si>
  <si>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</si>
  <si>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</si>
  <si>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</si>
  <si>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</si>
  <si>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</si>
  <si>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</si>
  <si>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</si>
  <si>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</si>
  <si>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</si>
  <si>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</si>
  <si>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</si>
  <si>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</si>
  <si>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</si>
  <si>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</si>
  <si>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</si>
  <si>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</si>
  <si>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</si>
  <si>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</si>
  <si>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</si>
  <si>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</si>
  <si>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</si>
  <si>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</si>
  <si>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</si>
  <si>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</si>
  <si>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</si>
  <si>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</si>
  <si>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</si>
  <si>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</si>
  <si>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</si>
  <si>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</si>
  <si>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</si>
  <si>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</si>
  <si>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</si>
  <si>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</si>
  <si>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</si>
  <si>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</si>
  <si>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</si>
  <si>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</si>
  <si>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</si>
  <si>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</si>
  <si>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</si>
  <si>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</si>
  <si>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</si>
  <si>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</si>
  <si>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</si>
  <si>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</si>
  <si>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</si>
  <si>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</si>
  <si>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</si>
  <si>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</si>
  <si>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</si>
  <si>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</si>
  <si>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</si>
  <si>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</si>
  <si>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</si>
  <si>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</si>
  <si>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</si>
  <si>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</si>
  <si>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</si>
  <si>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</si>
  <si>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</si>
  <si>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</si>
  <si>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</si>
  <si>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</si>
  <si>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</si>
  <si>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</si>
  <si>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</si>
  <si>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</si>
  <si>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</si>
  <si>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</si>
  <si>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</si>
  <si>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</si>
  <si>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</si>
  <si>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</si>
  <si>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</si>
  <si>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</si>
  <si>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</si>
  <si>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</si>
  <si>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</si>
  <si>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</si>
  <si>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</si>
  <si>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</si>
  <si>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</si>
  <si>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</si>
  <si>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</si>
  <si>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</si>
  <si>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</si>
  <si>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</si>
  <si>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</si>
  <si>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</si>
  <si>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</si>
  <si>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</si>
  <si>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</si>
  <si>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</si>
  <si>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</si>
  <si>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</si>
  <si>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</si>
  <si>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</si>
  <si>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</si>
  <si>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</si>
  <si>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</si>
  <si>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</si>
  <si>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</si>
  <si>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</si>
  <si>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</si>
  <si>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</si>
  <si>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</si>
  <si>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</si>
  <si>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</si>
  <si>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</si>
  <si>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</si>
  <si>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</si>
  <si>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</si>
  <si>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</si>
  <si>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</si>
  <si>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</si>
  <si>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</si>
  <si>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</si>
  <si>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</si>
  <si>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</si>
  <si>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</si>
  <si>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</si>
  <si>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</si>
  <si>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</si>
  <si>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</si>
  <si>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</si>
  <si>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</si>
  <si>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</si>
  <si>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</si>
  <si>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</si>
  <si>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</si>
  <si>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</si>
  <si>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</si>
  <si>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</si>
  <si>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</si>
  <si>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</si>
  <si>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</si>
  <si>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</si>
  <si>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</si>
  <si>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</si>
  <si>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</si>
  <si>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</si>
  <si>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</si>
  <si>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</si>
  <si>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</si>
  <si>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</si>
  <si>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</si>
  <si>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</si>
  <si>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</si>
  <si>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</si>
  <si>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</si>
  <si>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</si>
  <si>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</si>
  <si>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</si>
  <si>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</si>
  <si>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</si>
  <si>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</si>
  <si>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</si>
  <si>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</si>
  <si>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</si>
  <si>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</si>
  <si>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</si>
  <si>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</si>
  <si>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</si>
  <si>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</si>
  <si>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</si>
  <si>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</si>
  <si>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</si>
  <si>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</si>
  <si>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</si>
  <si>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</si>
  <si>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</si>
  <si>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</si>
  <si>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</si>
  <si>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</si>
  <si>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</si>
  <si>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</si>
  <si>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</si>
  <si>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</si>
  <si>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</si>
  <si>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</si>
  <si>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</si>
  <si>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</si>
  <si>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</si>
  <si>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</si>
  <si>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</si>
  <si>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</si>
  <si>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</si>
  <si>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</si>
  <si>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</si>
  <si>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</si>
  <si>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</si>
  <si>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</si>
  <si>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</si>
  <si>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</si>
  <si>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</si>
  <si>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</si>
  <si>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</si>
  <si>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</si>
  <si>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</si>
  <si>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</si>
  <si>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</si>
  <si>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</si>
  <si>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</si>
  <si>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</si>
  <si>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</si>
  <si>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</si>
  <si>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</si>
  <si>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</si>
  <si>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</si>
  <si>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</si>
  <si>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</si>
  <si>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</si>
  <si>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</si>
  <si>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</si>
  <si>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</si>
  <si>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</si>
  <si>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</si>
  <si>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</si>
  <si>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</si>
  <si>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</si>
  <si>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</si>
  <si>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</si>
  <si>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</si>
  <si>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</si>
  <si>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</si>
  <si>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</si>
  <si>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</si>
  <si>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</si>
  <si>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</si>
  <si>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</si>
  <si>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</si>
  <si>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</si>
  <si>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</si>
  <si>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</si>
  <si>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</si>
  <si>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</si>
  <si>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</si>
  <si>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</si>
  <si>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</si>
  <si>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</si>
  <si>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</si>
  <si>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</si>
  <si>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</si>
  <si>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</si>
  <si>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</si>
  <si>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</si>
  <si>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</si>
  <si>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</si>
  <si>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</si>
  <si>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</si>
  <si>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</si>
  <si>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</si>
  <si>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</si>
  <si>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</si>
  <si>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</si>
  <si>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</si>
  <si>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</si>
  <si>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</si>
  <si>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</si>
  <si>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</si>
  <si>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</si>
  <si>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</si>
  <si>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</si>
  <si>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</si>
  <si>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</si>
  <si>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</si>
  <si>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</si>
  <si>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</si>
  <si>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</si>
  <si>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</si>
  <si>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</si>
  <si>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</si>
  <si>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</si>
  <si>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</si>
  <si>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</si>
  <si>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</si>
  <si>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</si>
  <si>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</si>
  <si>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</si>
  <si>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</si>
  <si>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</si>
  <si>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</si>
  <si>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</si>
  <si>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</si>
  <si>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</si>
  <si>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</si>
  <si>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</si>
  <si>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</si>
  <si>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</si>
  <si>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</si>
  <si>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</si>
  <si>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</si>
  <si>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</si>
  <si>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</si>
  <si>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</si>
  <si>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</si>
  <si>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</si>
  <si>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</si>
  <si>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</si>
  <si>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</si>
  <si>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</si>
  <si>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</si>
  <si>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</si>
  <si>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</si>
  <si>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</si>
  <si>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</si>
  <si>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</si>
  <si>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</si>
  <si>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</si>
  <si>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</si>
  <si>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</si>
  <si>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</si>
  <si>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</si>
  <si>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</si>
  <si>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</si>
  <si>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</si>
  <si>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</si>
  <si>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</si>
  <si>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</si>
  <si>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</si>
  <si>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</si>
  <si>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</si>
  <si>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</si>
  <si>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</si>
  <si>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</si>
  <si>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</si>
  <si>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</si>
  <si>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</si>
  <si>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</si>
  <si>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</si>
  <si>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</si>
  <si>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</si>
  <si>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</si>
  <si>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</si>
  <si>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</si>
  <si>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</si>
  <si>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</si>
  <si>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</si>
  <si>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</si>
  <si>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</si>
  <si>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</si>
  <si>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</si>
  <si>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</si>
  <si>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</si>
  <si>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</si>
  <si>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</si>
  <si>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</si>
  <si>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</si>
  <si>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</si>
  <si>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</si>
  <si>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</si>
  <si>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</si>
  <si>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</si>
  <si>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</si>
  <si>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</si>
  <si>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</si>
  <si>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</si>
  <si>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</si>
  <si>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</si>
  <si>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</si>
  <si>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</si>
  <si>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</si>
  <si>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</si>
  <si>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</si>
  <si>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</si>
  <si>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</si>
  <si>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</si>
  <si>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</si>
  <si>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</si>
  <si>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</si>
  <si>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</si>
  <si>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</si>
  <si>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</si>
  <si>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</si>
  <si>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</si>
  <si>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</si>
  <si>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</si>
  <si>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</si>
  <si>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</si>
  <si>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</si>
  <si>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</si>
  <si>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</si>
  <si>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</si>
  <si>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</si>
  <si>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</si>
  <si>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</si>
  <si>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</si>
  <si>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</si>
  <si>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</si>
  <si>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</si>
  <si>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</si>
  <si>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</si>
  <si>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</si>
  <si>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</si>
  <si>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</si>
  <si>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</si>
  <si>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</si>
  <si>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</si>
  <si>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</si>
  <si>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</si>
  <si>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</si>
  <si>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</si>
  <si>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</si>
  <si>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</si>
  <si>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</si>
  <si>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</si>
  <si>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</si>
  <si>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</si>
  <si>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</si>
  <si>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</si>
  <si>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</si>
  <si>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</si>
  <si>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</si>
  <si>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</si>
  <si>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</si>
  <si>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</si>
  <si>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</si>
  <si>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</si>
  <si>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</si>
  <si>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</si>
  <si>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</si>
  <si>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</si>
  <si>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</si>
  <si>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</si>
  <si>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</si>
  <si>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</si>
  <si>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</si>
  <si>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</si>
  <si>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</si>
  <si>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</si>
  <si>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</si>
  <si>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</si>
  <si>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</si>
  <si>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</si>
  <si>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</si>
  <si>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</si>
  <si>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</si>
  <si>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</si>
  <si>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</si>
  <si>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</si>
  <si>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</si>
  <si>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</si>
  <si>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</si>
  <si>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</si>
  <si>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</si>
  <si>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</si>
  <si>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</si>
  <si>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</si>
  <si>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</si>
  <si>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</si>
  <si>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</si>
  <si>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</si>
  <si>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</si>
  <si>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</si>
  <si>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</si>
  <si>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</si>
  <si>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</si>
  <si>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</si>
  <si>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</si>
  <si>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</si>
  <si>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</si>
  <si>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</si>
  <si>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</si>
  <si>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</si>
  <si>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</si>
  <si>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</si>
  <si>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</si>
  <si>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</si>
  <si>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</si>
  <si>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</si>
  <si>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</si>
  <si>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</si>
  <si>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</si>
  <si>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</si>
  <si>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</si>
  <si>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</si>
  <si>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</si>
  <si>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</si>
  <si>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</si>
  <si>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</si>
  <si>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</si>
  <si>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</si>
  <si>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</si>
  <si>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</si>
  <si>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</si>
  <si>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</si>
  <si>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</si>
  <si>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</si>
  <si>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</si>
  <si>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</si>
  <si>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</si>
  <si>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</si>
  <si>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</si>
  <si>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</si>
  <si>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</si>
  <si>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</si>
  <si>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</si>
  <si>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</si>
  <si>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</si>
  <si>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</si>
  <si>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</si>
  <si>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</si>
  <si>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</si>
  <si>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</si>
  <si>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</si>
  <si>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</si>
  <si>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</si>
  <si>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</si>
  <si>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</si>
  <si>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</si>
  <si>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</si>
  <si>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</si>
  <si>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</si>
  <si>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</si>
  <si>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</si>
  <si>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</si>
  <si>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</si>
  <si>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</si>
  <si>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</si>
  <si>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</si>
  <si>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</si>
  <si>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</si>
  <si>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</si>
  <si>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</si>
  <si>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</si>
  <si>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</si>
  <si>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</si>
  <si>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</si>
  <si>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</si>
  <si>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</si>
  <si>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</si>
  <si>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</si>
  <si>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</si>
  <si>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</si>
  <si>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</si>
  <si>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</si>
  <si>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</si>
  <si>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</si>
  <si>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</si>
  <si>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</si>
  <si>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</si>
  <si>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</si>
  <si>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</si>
  <si>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</si>
  <si>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</si>
  <si>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</si>
  <si>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</si>
  <si>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</si>
  <si>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</si>
  <si>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</si>
  <si>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</si>
  <si>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</si>
  <si>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</si>
  <si>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</si>
  <si>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</si>
  <si>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</si>
  <si>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</si>
  <si>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</si>
  <si>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</si>
  <si>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</si>
  <si>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</si>
  <si>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</si>
  <si>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</si>
  <si>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</si>
  <si>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</si>
  <si>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</si>
  <si>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</si>
  <si>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</si>
  <si>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</si>
  <si>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</si>
  <si>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</si>
  <si>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</si>
  <si>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</si>
  <si>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</si>
  <si>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</si>
  <si>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</si>
  <si>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</si>
  <si>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</si>
  <si>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</si>
  <si>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</si>
  <si>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</si>
  <si>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</si>
  <si>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</si>
  <si>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</si>
  <si>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</si>
  <si>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</si>
  <si>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</si>
  <si>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</si>
  <si>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</si>
  <si>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</si>
  <si>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</si>
  <si>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</si>
  <si>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</si>
  <si>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</si>
  <si>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</si>
  <si>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</si>
  <si>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</si>
  <si>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</si>
  <si>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</si>
  <si>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</si>
  <si>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</si>
  <si>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</si>
  <si>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</si>
  <si>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</si>
  <si>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</si>
  <si>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</si>
  <si>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</si>
  <si>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</si>
  <si>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</si>
  <si>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</si>
  <si>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</si>
  <si>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</si>
  <si>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</si>
  <si>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</si>
  <si>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</si>
  <si>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</si>
  <si>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</si>
  <si>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</si>
  <si>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</si>
  <si>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</si>
  <si>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</si>
  <si>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</si>
  <si>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</si>
  <si>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</si>
  <si>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</si>
  <si>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</si>
  <si>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</si>
  <si>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</si>
  <si>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</si>
  <si>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</si>
  <si>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</si>
  <si>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</si>
  <si>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</si>
  <si>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</si>
  <si>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</si>
  <si>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</si>
  <si>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</si>
  <si>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</si>
  <si>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</si>
  <si>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</si>
  <si>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</si>
  <si>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</si>
  <si>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</si>
  <si>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</si>
  <si>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</si>
  <si>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</si>
  <si>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</si>
  <si>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</si>
  <si>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</si>
  <si>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</si>
  <si>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</si>
  <si>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</si>
  <si>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</si>
  <si>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</si>
  <si>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</si>
  <si>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</si>
  <si>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</si>
  <si>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</si>
  <si>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</si>
  <si>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</si>
  <si>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</si>
  <si>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</si>
  <si>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</si>
  <si>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</si>
  <si>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</si>
  <si>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</si>
  <si>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</si>
  <si>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</si>
  <si>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</si>
  <si>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</si>
  <si>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</si>
  <si>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</si>
  <si>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</si>
  <si>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</si>
  <si>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</si>
  <si>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</si>
  <si>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</si>
  <si>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</si>
  <si>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</si>
  <si>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</si>
  <si>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</si>
  <si>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</si>
  <si>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</si>
  <si>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</si>
  <si>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</si>
  <si>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</si>
  <si>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</si>
  <si>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</si>
  <si>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</si>
  <si>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</si>
  <si>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</si>
  <si>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</si>
  <si>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</si>
  <si>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</si>
  <si>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</si>
  <si>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</si>
  <si>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</si>
  <si>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</si>
  <si>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</si>
  <si>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</si>
  <si>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</si>
  <si>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</si>
  <si>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</si>
  <si>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</si>
  <si>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</si>
  <si>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</si>
  <si>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</si>
  <si>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</si>
  <si>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</si>
  <si>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</si>
  <si>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</si>
  <si>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</si>
  <si>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</si>
  <si>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</si>
  <si>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</si>
  <si>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</si>
  <si>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</si>
  <si>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</si>
  <si>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</si>
  <si>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</si>
  <si>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</si>
  <si>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</si>
  <si>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</si>
  <si>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</si>
  <si>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</si>
  <si>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</si>
  <si>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</si>
  <si>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</si>
  <si>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</si>
  <si>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</si>
  <si>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</si>
  <si>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</si>
  <si>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</si>
  <si>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</si>
  <si>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</si>
  <si>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</si>
  <si>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</si>
  <si>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</si>
  <si>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</si>
  <si>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</si>
  <si>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</si>
  <si>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</si>
  <si>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</si>
  <si>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</si>
  <si>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</si>
  <si>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</si>
  <si>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</si>
  <si>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</si>
  <si>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</si>
  <si>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</si>
  <si>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</si>
  <si>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</si>
  <si>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</si>
  <si>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</si>
  <si>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</si>
  <si>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</si>
  <si>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</si>
  <si>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</si>
  <si>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</si>
  <si>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</si>
  <si>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</si>
  <si>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</si>
  <si>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</si>
  <si>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</si>
  <si>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</si>
  <si>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</si>
  <si>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</si>
  <si>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</si>
  <si>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</si>
  <si>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</si>
  <si>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</si>
  <si>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</si>
  <si>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</si>
  <si>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</si>
  <si>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</si>
  <si>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</si>
  <si>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</si>
  <si>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</si>
  <si>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</si>
  <si>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</si>
  <si>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</si>
  <si>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</si>
  <si>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</si>
  <si>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</si>
  <si>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</si>
  <si>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</si>
  <si>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</si>
  <si>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</si>
  <si>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</si>
  <si>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</si>
  <si>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</si>
  <si>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</si>
  <si>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</si>
  <si>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</si>
  <si>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</si>
  <si>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</si>
  <si>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</si>
  <si>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</si>
  <si>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</si>
  <si>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</si>
  <si>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</si>
  <si>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</si>
  <si>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</si>
  <si>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</si>
  <si>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</si>
  <si>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</si>
  <si>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</si>
  <si>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</si>
  <si>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</si>
  <si>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</si>
  <si>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</si>
  <si>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</si>
  <si>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</si>
  <si>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</si>
  <si>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</si>
  <si>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</si>
  <si>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</si>
  <si>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</si>
  <si>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</si>
  <si>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</si>
  <si>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</si>
  <si>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</si>
  <si>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</si>
  <si>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</si>
  <si>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</si>
  <si>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</si>
  <si>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</si>
  <si>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</si>
  <si>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</si>
  <si>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</si>
  <si>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</si>
  <si>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</si>
  <si>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</si>
  <si>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</si>
  <si>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</si>
  <si>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</si>
  <si>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</si>
  <si>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</si>
  <si>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</si>
  <si>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</si>
  <si>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</si>
  <si>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</si>
  <si>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</si>
  <si>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</si>
  <si>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</si>
  <si>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</si>
  <si>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</si>
  <si>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</si>
  <si>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</si>
  <si>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</si>
  <si>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</si>
  <si>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</si>
  <si>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</si>
  <si>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</si>
  <si>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</si>
  <si>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</si>
  <si>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</si>
  <si>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</si>
  <si>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</si>
  <si>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</si>
  <si>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</si>
  <si>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</si>
  <si>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</si>
  <si>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</si>
  <si>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</si>
  <si>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</si>
  <si>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</si>
  <si>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</si>
  <si>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</si>
  <si>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</si>
  <si>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</si>
  <si>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</si>
  <si>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</si>
  <si>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</si>
  <si>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</si>
  <si>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</si>
  <si>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</si>
  <si>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</si>
  <si>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</si>
  <si>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</si>
  <si>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</si>
  <si>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</si>
  <si>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</si>
  <si>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</si>
  <si>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</si>
  <si>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</si>
  <si>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</si>
  <si>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</si>
  <si>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</si>
  <si>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</si>
  <si>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</si>
  <si>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</si>
  <si>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</si>
  <si>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</si>
  <si>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</si>
  <si>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</si>
  <si>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</si>
  <si>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</si>
  <si>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</si>
  <si>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</si>
  <si>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</si>
  <si>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</si>
  <si>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</si>
  <si>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</si>
  <si>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</si>
  <si>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</si>
  <si>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</si>
  <si>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</si>
  <si>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</si>
  <si>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</si>
  <si>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</si>
  <si>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</si>
  <si>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</si>
  <si>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</si>
  <si>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</si>
  <si>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</si>
  <si>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</si>
  <si>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</si>
  <si>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</si>
  <si>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</si>
  <si>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</si>
  <si>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</si>
  <si>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</si>
  <si>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</si>
  <si>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</si>
  <si>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</si>
  <si>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</si>
  <si>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</si>
  <si>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</si>
  <si>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</si>
  <si>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</si>
  <si>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</si>
  <si>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</si>
  <si>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</si>
  <si>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</si>
  <si>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</si>
  <si>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</si>
  <si>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</si>
  <si>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</si>
  <si>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</si>
  <si>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</si>
  <si>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</si>
  <si>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</si>
  <si>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</si>
  <si>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</si>
  <si>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</si>
  <si>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</si>
  <si>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</si>
  <si>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</si>
  <si>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</si>
  <si>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</si>
  <si>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</si>
  <si>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</si>
  <si>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</si>
  <si>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</si>
  <si>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</si>
  <si>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</si>
  <si>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</si>
  <si>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</si>
  <si>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</si>
  <si>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</si>
  <si>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</si>
  <si>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</si>
  <si>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</si>
  <si>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</si>
  <si>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</si>
  <si>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</si>
  <si>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</si>
  <si>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</si>
  <si>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</si>
  <si>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</si>
  <si>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</si>
  <si>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</si>
  <si>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</si>
  <si>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</si>
  <si>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</si>
  <si>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</si>
  <si>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</si>
  <si>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</si>
  <si>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</si>
  <si>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</si>
  <si>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</si>
  <si>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</si>
  <si>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</si>
  <si>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</si>
  <si>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</si>
  <si>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</si>
  <si>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</si>
  <si>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</si>
  <si>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</si>
  <si>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</si>
  <si>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</si>
  <si>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</si>
  <si>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</si>
  <si>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</si>
  <si>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</si>
  <si>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</si>
  <si>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</si>
  <si>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</si>
  <si>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</si>
  <si>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</si>
  <si>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</si>
  <si>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</si>
  <si>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</si>
  <si>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</si>
  <si>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</si>
  <si>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</si>
  <si>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</si>
  <si>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</si>
  <si>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</si>
  <si>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</si>
  <si>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</si>
  <si>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</si>
  <si>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</si>
  <si>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</si>
  <si>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</si>
  <si>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</si>
  <si>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</si>
  <si>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</si>
  <si>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</si>
  <si>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</si>
  <si>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</si>
  <si>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</si>
  <si>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</si>
  <si>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</si>
  <si>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</si>
  <si>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</si>
  <si>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</si>
  <si>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</si>
  <si>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</si>
  <si>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</si>
  <si>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</si>
  <si>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</si>
  <si>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</si>
  <si>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</si>
  <si>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</si>
  <si>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</si>
  <si>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</si>
  <si>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</si>
  <si>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</si>
  <si>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</si>
  <si>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</si>
  <si>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</si>
  <si>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</si>
  <si>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</si>
  <si>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</si>
  <si>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</si>
  <si>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</si>
  <si>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</si>
  <si>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</si>
  <si>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</si>
  <si>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</si>
  <si>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</si>
  <si>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</si>
  <si>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</si>
  <si>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</si>
  <si>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</si>
  <si>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</si>
  <si>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</si>
  <si>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</si>
  <si>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</si>
  <si>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</si>
  <si>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</si>
  <si>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</si>
  <si>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</si>
  <si>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</si>
  <si>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</si>
  <si>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</si>
  <si>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</si>
  <si>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</si>
  <si>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</si>
  <si>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</si>
  <si>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</si>
  <si>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</si>
  <si>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</si>
  <si>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</si>
  <si>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</si>
  <si>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</si>
  <si>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</si>
  <si>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</si>
  <si>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</si>
  <si>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</si>
  <si>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</si>
  <si>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</si>
  <si>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</si>
  <si>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</si>
  <si>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</si>
  <si>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</si>
  <si>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</si>
  <si>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</si>
  <si>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</si>
  <si>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</si>
  <si>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</si>
  <si>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</si>
  <si>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</si>
  <si>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</si>
  <si>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</si>
  <si>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</si>
  <si>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</si>
  <si>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</si>
  <si>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</si>
  <si>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</si>
  <si>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</si>
  <si>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</si>
  <si>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</si>
  <si>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</si>
  <si>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</si>
  <si>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</si>
  <si>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</si>
  <si>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</si>
  <si>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</si>
  <si>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</si>
  <si>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</si>
  <si>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</si>
  <si>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</si>
  <si>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</si>
  <si>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</si>
  <si>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</si>
  <si>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</si>
  <si>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</si>
  <si>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</si>
  <si>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</si>
  <si>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</si>
  <si>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</si>
  <si>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</si>
  <si>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</si>
  <si>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</si>
  <si>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</si>
  <si>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</si>
  <si>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</si>
  <si>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</si>
  <si>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</si>
  <si>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</si>
  <si>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</si>
  <si>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</si>
  <si>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</si>
  <si>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</si>
  <si>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</si>
  <si>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</si>
  <si>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</si>
  <si>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</si>
  <si>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</si>
  <si>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</si>
  <si>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</si>
  <si>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</si>
  <si>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</si>
  <si>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</si>
  <si>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</si>
  <si>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</si>
  <si>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</si>
  <si>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</si>
  <si>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</si>
  <si>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</si>
  <si>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</si>
  <si>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</si>
  <si>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</si>
  <si>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</si>
  <si>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</si>
  <si>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</si>
  <si>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</si>
  <si>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</si>
  <si>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</si>
  <si>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</si>
  <si>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</si>
  <si>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</si>
  <si>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</si>
  <si>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</si>
  <si>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</si>
  <si>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</si>
  <si>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</si>
  <si>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</si>
  <si>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</si>
  <si>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</si>
  <si>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</si>
  <si>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</si>
  <si>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</si>
  <si>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</si>
  <si>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</si>
  <si>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</si>
  <si>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</si>
  <si>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</si>
  <si>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</si>
  <si>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</si>
  <si>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</si>
  <si>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</si>
  <si>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</si>
  <si>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</si>
  <si>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</si>
  <si>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</si>
  <si>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</si>
  <si>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</si>
  <si>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</si>
  <si>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</si>
  <si>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</si>
  <si>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</si>
  <si>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</si>
  <si>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</si>
  <si>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</si>
  <si>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</si>
  <si>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</si>
  <si>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</si>
  <si>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</si>
  <si>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</si>
  <si>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</si>
  <si>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</si>
  <si>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</si>
  <si>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</si>
  <si>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</si>
  <si>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</si>
  <si>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</si>
  <si>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</si>
  <si>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</si>
  <si>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</si>
  <si>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</si>
  <si>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</si>
  <si>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</si>
  <si>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</si>
  <si>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</si>
  <si>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</si>
  <si>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</si>
  <si>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</si>
  <si>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</si>
  <si>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</si>
  <si>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</si>
  <si>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</si>
  <si>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</si>
  <si>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</si>
  <si>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</si>
  <si>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</si>
  <si>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</si>
  <si>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</si>
  <si>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</si>
  <si>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</si>
  <si>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</si>
  <si>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</si>
  <si>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</si>
  <si>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</si>
  <si>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</si>
  <si>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</si>
  <si>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</si>
  <si>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</si>
  <si>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</si>
  <si>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</si>
  <si>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</si>
  <si>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</si>
  <si>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</si>
  <si>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</si>
  <si>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</si>
  <si>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</si>
  <si>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</si>
  <si>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</si>
  <si>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</si>
  <si>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</si>
  <si>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</si>
  <si>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</si>
  <si>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</si>
  <si>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</si>
  <si>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</si>
  <si>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</si>
  <si>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</si>
  <si>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</si>
  <si>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</si>
  <si>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</si>
  <si>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</si>
  <si>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</si>
  <si>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</si>
  <si>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</si>
  <si>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</si>
  <si>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</si>
  <si>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</si>
  <si>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</si>
  <si>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</si>
  <si>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</si>
  <si>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</si>
  <si>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</si>
  <si>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</si>
  <si>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</si>
  <si>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</si>
  <si>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</si>
  <si>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</si>
  <si>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</si>
  <si>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</si>
  <si>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</si>
  <si>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</si>
  <si>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</si>
  <si>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</si>
  <si>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</si>
  <si>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</si>
  <si>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</si>
  <si>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</si>
  <si>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</si>
  <si>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</si>
  <si>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</si>
  <si>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</si>
  <si>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</si>
  <si>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</si>
  <si>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</si>
  <si>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</si>
  <si>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</si>
  <si>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</si>
  <si>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</si>
  <si>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</si>
  <si>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</si>
  <si>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</si>
  <si>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</si>
  <si>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</si>
  <si>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</si>
  <si>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</si>
  <si>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</si>
  <si>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</si>
  <si>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</si>
  <si>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</si>
  <si>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</si>
  <si>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</si>
  <si>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</si>
  <si>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</si>
  <si>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</si>
  <si>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</si>
  <si>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</si>
  <si>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</si>
  <si>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</si>
  <si>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</si>
  <si>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</si>
  <si>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</si>
  <si>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</si>
  <si>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</si>
  <si>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</si>
  <si>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</si>
  <si>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</si>
  <si>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</si>
  <si>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</si>
  <si>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</si>
  <si>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</si>
  <si>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</si>
  <si>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</si>
  <si>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</si>
  <si>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</si>
  <si>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</si>
  <si>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</si>
  <si>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</si>
  <si>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</si>
  <si>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</si>
  <si>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</si>
  <si>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</si>
  <si>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</si>
  <si>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</si>
  <si>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</si>
  <si>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</si>
  <si>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</si>
  <si>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</si>
  <si>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</si>
  <si>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</si>
  <si>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</si>
  <si>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</si>
  <si>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</si>
  <si>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</si>
  <si>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</si>
  <si>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</si>
  <si>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</si>
  <si>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</si>
  <si>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</si>
  <si>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</si>
  <si>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</si>
  <si>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</si>
  <si>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</si>
  <si>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</si>
  <si>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</si>
  <si>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</si>
  <si>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</si>
  <si>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</si>
  <si>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</si>
  <si>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</si>
  <si>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</si>
  <si>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</si>
  <si>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</si>
  <si>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</si>
  <si>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</si>
  <si>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</si>
  <si>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</si>
  <si>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</si>
  <si>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</si>
  <si>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</si>
  <si>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</si>
  <si>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</si>
  <si>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</si>
  <si>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</si>
  <si>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</si>
  <si>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</si>
  <si>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</si>
  <si>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</si>
  <si>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</si>
  <si>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</si>
  <si>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</si>
  <si>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</si>
  <si>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</si>
  <si>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</si>
  <si>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</si>
  <si>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</si>
  <si>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</si>
  <si>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</si>
  <si>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</si>
  <si>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</si>
  <si>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</si>
  <si>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</si>
  <si>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</si>
  <si>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</si>
  <si>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</si>
  <si>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</si>
  <si>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</si>
  <si>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</si>
  <si>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</si>
  <si>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</si>
  <si>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</si>
  <si>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</si>
  <si>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</si>
  <si>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</si>
  <si>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</si>
  <si>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</si>
  <si>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</si>
  <si>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</si>
  <si>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</si>
  <si>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</si>
  <si>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</si>
  <si>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</si>
  <si>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</si>
  <si>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</si>
  <si>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</si>
  <si>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</si>
  <si>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</si>
  <si>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</si>
  <si>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</si>
  <si>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</si>
  <si>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</si>
  <si>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</si>
  <si>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</si>
  <si>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</si>
  <si>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</si>
  <si>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</si>
  <si>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</si>
  <si>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</si>
  <si>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</si>
  <si>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</si>
  <si>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</si>
  <si>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</si>
  <si>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</si>
  <si>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</si>
  <si>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</si>
  <si>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</si>
  <si>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</si>
  <si>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</si>
  <si>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</si>
  <si>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</si>
  <si>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</si>
  <si>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</si>
  <si>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</si>
  <si>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</si>
  <si>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</si>
  <si>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</si>
  <si>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</si>
  <si>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</si>
  <si>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</si>
  <si>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</si>
  <si>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</si>
  <si>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</si>
  <si>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</si>
  <si>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</si>
  <si>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</si>
  <si>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</si>
  <si>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</si>
  <si>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</si>
  <si>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</si>
  <si>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</si>
  <si>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</si>
  <si>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</si>
  <si>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</si>
  <si>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</si>
  <si>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</si>
  <si>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</si>
  <si>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</si>
  <si>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</si>
  <si>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</si>
  <si>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</si>
  <si>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</si>
  <si>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</si>
  <si>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</si>
  <si>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</si>
  <si>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</si>
  <si>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</si>
  <si>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</si>
  <si>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</si>
  <si>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</si>
  <si>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</si>
  <si>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</si>
  <si>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</si>
  <si>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</si>
  <si>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</si>
  <si>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</si>
  <si>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</si>
  <si>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</si>
  <si>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</si>
  <si>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</si>
  <si>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</si>
  <si>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</si>
  <si>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</si>
  <si>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</si>
  <si>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</si>
  <si>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</si>
  <si>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</si>
  <si>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</si>
  <si>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</si>
  <si>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</si>
  <si>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</si>
  <si>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</si>
  <si>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</si>
  <si>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</si>
  <si>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</si>
  <si>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</si>
  <si>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</si>
  <si>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</si>
  <si>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</si>
  <si>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</si>
  <si>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</si>
  <si>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</si>
  <si>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</si>
  <si>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</si>
  <si>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</si>
  <si>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</si>
  <si>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</si>
  <si>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</si>
  <si>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</si>
  <si>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</si>
  <si>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</si>
  <si>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</si>
  <si>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</si>
  <si>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</si>
  <si>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</si>
  <si>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</si>
  <si>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</si>
  <si>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</si>
  <si>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</si>
  <si>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</si>
  <si>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</si>
  <si>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</si>
  <si>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</si>
  <si>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</si>
  <si>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</si>
  <si>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</si>
  <si>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</si>
  <si>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</si>
  <si>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</si>
  <si>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</si>
  <si>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</si>
  <si>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</si>
  <si>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</si>
  <si>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</si>
  <si>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</si>
  <si>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</si>
  <si>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</si>
  <si>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</si>
  <si>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</si>
  <si>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</si>
  <si>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</si>
  <si>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</si>
  <si>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</si>
  <si>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</si>
  <si>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</si>
  <si>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</si>
  <si>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</si>
  <si>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</si>
  <si>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</si>
  <si>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</si>
  <si>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</si>
  <si>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</si>
  <si>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</si>
  <si>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</si>
  <si>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</si>
  <si>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</si>
  <si>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</si>
  <si>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</si>
  <si>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</si>
  <si>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</si>
  <si>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</si>
  <si>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</si>
  <si>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</si>
  <si>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</si>
  <si>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</si>
  <si>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</si>
  <si>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</si>
  <si>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</si>
  <si>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</si>
  <si>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</si>
  <si>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</si>
  <si>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</si>
  <si>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</si>
  <si>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</si>
  <si>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</si>
  <si>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</si>
  <si>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</si>
  <si>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</si>
  <si>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</si>
  <si>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</si>
  <si>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</si>
  <si>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</si>
  <si>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</si>
  <si>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</si>
  <si>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</si>
  <si>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</si>
  <si>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</si>
  <si>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</si>
  <si>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</si>
  <si>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</si>
  <si>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</si>
  <si>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</si>
  <si>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</si>
  <si>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</si>
  <si>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</si>
  <si>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</si>
  <si>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</si>
  <si>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</si>
  <si>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</si>
  <si>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</si>
  <si>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</si>
  <si>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</si>
  <si>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</si>
  <si>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</si>
  <si>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</si>
  <si>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</si>
  <si>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</si>
  <si>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</si>
  <si>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</si>
  <si>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</si>
  <si>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</si>
  <si>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</si>
  <si>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</si>
  <si>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</si>
  <si>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</si>
  <si>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</si>
  <si>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</si>
  <si>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</si>
  <si>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</si>
  <si>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</si>
  <si>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</si>
  <si>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</si>
  <si>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</si>
  <si>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</si>
  <si>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</si>
  <si>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</si>
  <si>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</si>
  <si>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</si>
  <si>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</si>
  <si>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</si>
  <si>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</si>
  <si>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</si>
  <si>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</si>
  <si>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</si>
  <si>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</si>
  <si>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</si>
  <si>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</si>
  <si>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</si>
  <si>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</si>
  <si>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</si>
  <si>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</si>
  <si>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</si>
  <si>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</si>
  <si>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</si>
  <si>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</si>
  <si>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</si>
  <si>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</si>
  <si>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</si>
  <si>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</si>
  <si>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</si>
  <si>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</si>
  <si>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</si>
  <si>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</si>
  <si>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</si>
  <si>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</si>
  <si>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</si>
  <si>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</si>
  <si>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</si>
  <si>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</si>
  <si>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</si>
  <si>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</si>
  <si>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</si>
  <si>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</si>
  <si>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</si>
  <si>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</si>
  <si>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</si>
  <si>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</si>
  <si>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</si>
  <si>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</si>
  <si>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</si>
  <si>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</si>
  <si>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</si>
  <si>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</si>
  <si>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</si>
  <si>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</si>
  <si>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</si>
  <si>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</si>
  <si>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</si>
  <si>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</si>
  <si>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</si>
  <si>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</si>
  <si>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</si>
  <si>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</si>
  <si>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</si>
  <si>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</si>
  <si>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</si>
  <si>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</si>
  <si>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</si>
  <si>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</si>
  <si>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</si>
  <si>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</si>
  <si>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</si>
  <si>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</si>
  <si>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</si>
  <si>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</si>
  <si>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</si>
  <si>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</si>
  <si>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</si>
  <si>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</si>
  <si>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</si>
  <si>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</si>
  <si>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</si>
  <si>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</si>
  <si>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</si>
  <si>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</si>
  <si>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</si>
  <si>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</si>
  <si>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</si>
  <si>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</si>
  <si>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</si>
  <si>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</si>
  <si>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</si>
  <si>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</si>
  <si>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</si>
  <si>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</si>
  <si>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</si>
  <si>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</si>
  <si>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</si>
  <si>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</si>
  <si>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</si>
  <si>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</si>
  <si>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</si>
  <si>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</si>
  <si>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</si>
  <si>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</si>
  <si>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</si>
  <si>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</si>
  <si>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</si>
  <si>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</si>
  <si>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</si>
  <si>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</si>
  <si>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</si>
  <si>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</si>
  <si>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</si>
  <si>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</si>
  <si>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</si>
  <si>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</si>
  <si>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</si>
  <si>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</si>
  <si>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</si>
  <si>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</si>
  <si>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</si>
  <si>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</si>
  <si>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</si>
  <si>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</si>
  <si>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</si>
  <si>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</si>
  <si>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</si>
  <si>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</si>
  <si>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</si>
  <si>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</si>
  <si>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</si>
  <si>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</si>
  <si>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</si>
  <si>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</si>
  <si>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</si>
  <si>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</si>
  <si>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</si>
  <si>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</si>
  <si>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</si>
  <si>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</si>
  <si>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</si>
  <si>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</si>
  <si>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</si>
  <si>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</si>
  <si>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</si>
  <si>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</si>
  <si>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</si>
  <si>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</si>
  <si>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</si>
  <si>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</si>
  <si>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</si>
  <si>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</si>
  <si>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</si>
  <si>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</si>
  <si>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</si>
  <si>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</si>
  <si>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</si>
  <si>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</si>
  <si>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</si>
  <si>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</si>
  <si>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</si>
  <si>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</si>
  <si>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</si>
  <si>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</si>
  <si>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</si>
  <si>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</si>
  <si>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</si>
  <si>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</si>
  <si>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</si>
  <si>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</si>
  <si>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</si>
  <si>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</si>
  <si>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</si>
  <si>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</si>
  <si>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</si>
  <si>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</si>
  <si>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</si>
  <si>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</si>
  <si>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</si>
  <si>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</si>
  <si>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</si>
  <si>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</si>
  <si>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</si>
  <si>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</si>
  <si>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</si>
  <si>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</si>
  <si>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</si>
  <si>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</si>
  <si>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</si>
  <si>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</si>
  <si>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</si>
  <si>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</si>
  <si>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</si>
  <si>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</si>
  <si>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</si>
  <si>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</si>
  <si>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</si>
  <si>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</si>
  <si>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</si>
  <si>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</si>
  <si>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</si>
  <si>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</si>
  <si>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</si>
  <si>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</si>
  <si>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</si>
  <si>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</si>
  <si>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</si>
  <si>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</si>
  <si>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</si>
  <si>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</si>
  <si>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</si>
  <si>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</si>
  <si>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</si>
  <si>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</si>
  <si>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</si>
  <si>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</si>
  <si>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</si>
  <si>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</si>
  <si>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</si>
  <si>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</si>
  <si>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</si>
  <si>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</si>
  <si>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</si>
  <si>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</si>
  <si>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</si>
  <si>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</si>
  <si>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</si>
  <si>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</si>
  <si>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</si>
  <si>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</si>
  <si>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</si>
  <si>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</si>
  <si>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</si>
  <si>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</si>
  <si>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</si>
  <si>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</si>
  <si>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</si>
  <si>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</si>
  <si>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</si>
  <si>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</si>
  <si>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</si>
  <si>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</si>
  <si>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</si>
  <si>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</si>
  <si>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</si>
  <si>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</si>
  <si>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</si>
  <si>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</si>
  <si>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</si>
  <si>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</si>
  <si>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</si>
  <si>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</si>
  <si>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</si>
  <si>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</si>
  <si>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</si>
  <si>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</si>
  <si>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</si>
  <si>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</si>
  <si>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</si>
  <si>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</si>
  <si>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</si>
  <si>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</si>
  <si>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</si>
  <si>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</si>
  <si>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</si>
  <si>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</si>
  <si>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</si>
  <si>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</si>
  <si>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</si>
  <si>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</si>
  <si>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</si>
  <si>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</si>
  <si>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</si>
  <si>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</si>
  <si>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</si>
  <si>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</si>
  <si>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</si>
  <si>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</si>
  <si>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</si>
  <si>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</si>
  <si>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</si>
  <si>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</si>
  <si>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</si>
  <si>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</si>
  <si>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</si>
  <si>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</si>
  <si>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</si>
  <si>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</si>
  <si>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</si>
  <si>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</si>
  <si>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</si>
  <si>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</si>
  <si>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</si>
  <si>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</si>
  <si>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</si>
  <si>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</si>
  <si>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</si>
  <si>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</si>
  <si>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</si>
  <si>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</si>
  <si>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</si>
  <si>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</si>
  <si>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</si>
  <si>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</si>
  <si>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</si>
  <si>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</si>
  <si>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</si>
  <si>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</si>
  <si>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</si>
  <si>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</si>
  <si>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</si>
  <si>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</si>
  <si>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</si>
  <si>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</si>
  <si>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</si>
  <si>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</si>
  <si>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</si>
  <si>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</si>
  <si>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</si>
  <si>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</si>
  <si>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</si>
  <si>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</si>
  <si>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</si>
  <si>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</si>
  <si>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</si>
  <si>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</si>
  <si>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</si>
  <si>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</si>
  <si>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</si>
  <si>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</si>
  <si>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</si>
  <si>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</si>
  <si>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</si>
  <si>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</si>
  <si>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</si>
  <si>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</si>
  <si>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</si>
  <si>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</si>
  <si>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</si>
  <si>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</si>
  <si>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</si>
  <si>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</si>
  <si>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</si>
  <si>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</si>
  <si>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</si>
  <si>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</si>
  <si>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</si>
  <si>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</si>
  <si>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</si>
  <si>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</si>
  <si>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</si>
  <si>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</si>
  <si>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</si>
  <si>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</si>
  <si>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</si>
  <si>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</si>
  <si>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</si>
  <si>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</si>
  <si>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</si>
  <si>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</si>
  <si>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</si>
  <si>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</si>
  <si>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</si>
  <si>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</si>
  <si>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</si>
  <si>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</si>
  <si>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</si>
  <si>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</si>
  <si>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</si>
  <si>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</si>
  <si>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</si>
  <si>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</si>
  <si>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</si>
  <si>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</si>
  <si>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</si>
  <si>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</si>
  <si>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</si>
  <si>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</si>
  <si>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</si>
  <si>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</si>
  <si>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</si>
  <si>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</si>
  <si>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</si>
  <si>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</si>
  <si>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</si>
  <si>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</si>
  <si>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</si>
  <si>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</si>
  <si>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</si>
  <si>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</si>
  <si>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</si>
  <si>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</si>
  <si>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</si>
  <si>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</si>
  <si>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</si>
  <si>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</si>
  <si>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</si>
  <si>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</si>
  <si>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</si>
  <si>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</si>
  <si>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</si>
  <si>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</si>
  <si>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</si>
  <si>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</si>
  <si>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</si>
  <si>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</si>
  <si>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</si>
  <si>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</si>
  <si>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</si>
  <si>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</si>
  <si>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</si>
  <si>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</si>
  <si>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</si>
  <si>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</si>
  <si>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</si>
  <si>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</si>
  <si>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</si>
  <si>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</si>
  <si>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</si>
  <si>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</si>
  <si>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</si>
  <si>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</si>
  <si>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</si>
  <si>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</si>
  <si>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</si>
  <si>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</si>
  <si>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</si>
  <si>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</si>
  <si>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</si>
  <si>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</si>
  <si>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</si>
  <si>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</si>
  <si>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</si>
  <si>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</si>
  <si>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</si>
  <si>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</si>
  <si>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</si>
  <si>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</si>
  <si>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</si>
  <si>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</si>
  <si>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</si>
  <si>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</si>
  <si>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</si>
  <si>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</si>
  <si>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</si>
  <si>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</si>
  <si>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</si>
  <si>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</si>
  <si>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</si>
  <si>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</si>
  <si>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</si>
  <si>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</si>
  <si>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</si>
  <si>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</si>
  <si>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</si>
  <si>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</si>
  <si>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</si>
  <si>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</si>
  <si>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</si>
  <si>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</si>
  <si>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</si>
  <si>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</si>
  <si>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</si>
  <si>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</si>
  <si>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</si>
  <si>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</si>
  <si>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</si>
  <si>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</si>
  <si>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</si>
  <si>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</si>
  <si>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</si>
  <si>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</si>
  <si>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</si>
  <si>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</si>
  <si>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</si>
  <si>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</si>
  <si>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</si>
  <si>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</si>
  <si>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</si>
  <si>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</si>
  <si>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</si>
  <si>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</si>
  <si>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</si>
  <si>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</si>
  <si>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</si>
  <si>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</si>
  <si>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</si>
  <si>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</si>
  <si>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</si>
  <si>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</si>
  <si>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</si>
  <si>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</si>
  <si>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</si>
  <si>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</si>
  <si>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</si>
  <si>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</si>
  <si>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</si>
  <si>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</si>
  <si>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</si>
  <si>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</si>
  <si>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</si>
  <si>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</si>
  <si>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</si>
  <si>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</si>
  <si>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</si>
  <si>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</si>
  <si>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</si>
  <si>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</si>
  <si>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</si>
  <si>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</si>
  <si>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</si>
  <si>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</si>
  <si>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</si>
  <si>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</si>
  <si>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</si>
  <si>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</si>
  <si>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</si>
  <si>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</si>
  <si>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</si>
  <si>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</si>
  <si>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</si>
  <si>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</si>
  <si>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</si>
  <si>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</si>
  <si>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</si>
  <si>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</si>
  <si>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</si>
  <si>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</si>
  <si>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</si>
  <si>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</si>
  <si>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</si>
  <si>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</si>
  <si>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</si>
  <si>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</si>
  <si>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</si>
  <si>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</si>
  <si>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</si>
  <si>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</si>
  <si>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</si>
  <si>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</si>
  <si>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</si>
  <si>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</si>
  <si>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</si>
  <si>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</si>
  <si>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</si>
  <si>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</si>
  <si>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</si>
  <si>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</si>
  <si>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</si>
  <si>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</si>
  <si>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</si>
  <si>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</si>
  <si>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</si>
  <si>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</si>
  <si>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</si>
  <si>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</si>
  <si>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</si>
  <si>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</si>
  <si>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</si>
  <si>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</si>
  <si>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</si>
  <si>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</si>
  <si>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</si>
  <si>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</si>
  <si>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</si>
  <si>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</si>
  <si>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</si>
  <si>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</si>
  <si>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</si>
  <si>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</si>
  <si>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</si>
  <si>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</si>
  <si>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</si>
  <si>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</si>
  <si>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</si>
  <si>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</si>
  <si>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</si>
  <si>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</si>
  <si>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</si>
  <si>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</si>
  <si>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</si>
  <si>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</si>
  <si>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</si>
  <si>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</si>
  <si>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</si>
  <si>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</si>
  <si>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</si>
  <si>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</si>
  <si>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</si>
  <si>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</si>
  <si>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</si>
  <si>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</si>
  <si>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</si>
  <si>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</si>
  <si>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</si>
  <si>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</si>
  <si>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</si>
  <si>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</si>
  <si>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</si>
  <si>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</si>
  <si>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</si>
  <si>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</si>
  <si>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</si>
  <si>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</si>
  <si>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</si>
  <si>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</si>
  <si>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</si>
  <si>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</si>
  <si>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</si>
  <si>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</si>
  <si>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</si>
  <si>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</si>
  <si>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</si>
  <si>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</si>
  <si>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</si>
  <si>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</si>
  <si>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</si>
  <si>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</si>
  <si>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</si>
  <si>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</si>
  <si>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</si>
  <si>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</si>
  <si>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</si>
  <si>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</si>
  <si>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</si>
  <si>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</si>
  <si>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</si>
  <si>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</si>
  <si>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</si>
  <si>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</si>
  <si>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</si>
  <si>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</si>
  <si>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</si>
  <si>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</si>
  <si>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</si>
  <si>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</si>
  <si>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</si>
  <si>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</si>
  <si>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</si>
  <si>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</si>
  <si>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</si>
  <si>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</si>
  <si>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</si>
  <si>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</si>
  <si>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</si>
  <si>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</si>
  <si>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</si>
  <si>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</si>
  <si>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</si>
  <si>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</si>
  <si>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</si>
  <si>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</si>
  <si>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</si>
  <si>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</si>
  <si>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</si>
  <si>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</si>
  <si>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</si>
  <si>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</si>
  <si>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</si>
  <si>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</si>
  <si>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</si>
  <si>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</si>
  <si>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</si>
  <si>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</si>
  <si>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</si>
  <si>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</si>
  <si>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</si>
  <si>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</si>
  <si>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</si>
  <si>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</si>
  <si>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</si>
  <si>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</si>
  <si>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</si>
  <si>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</si>
  <si>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</si>
  <si>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</si>
  <si>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</si>
  <si>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</si>
  <si>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</si>
  <si>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</si>
  <si>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</si>
  <si>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</si>
  <si>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</si>
  <si>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</si>
  <si>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</si>
  <si>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</si>
  <si>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</si>
  <si>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</si>
  <si>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</si>
  <si>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</si>
  <si>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</si>
  <si>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</si>
  <si>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</si>
  <si>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</si>
  <si>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</si>
  <si>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</si>
  <si>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</si>
  <si>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</si>
  <si>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</si>
  <si>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</si>
  <si>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</si>
  <si>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</si>
  <si>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</si>
  <si>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</si>
  <si>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</si>
  <si>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</si>
  <si>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</si>
  <si>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</si>
  <si>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</si>
  <si>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</si>
  <si>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</si>
  <si>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</si>
  <si>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</si>
  <si>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</si>
  <si>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</si>
  <si>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</si>
  <si>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</si>
  <si>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</si>
  <si>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</si>
  <si>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</si>
  <si>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</si>
  <si>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</si>
  <si>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</si>
  <si>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</si>
  <si>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</si>
  <si>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</si>
  <si>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</si>
  <si>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</si>
  <si>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</si>
  <si>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</si>
  <si>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</si>
  <si>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</si>
  <si>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</si>
  <si>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</si>
  <si>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</si>
  <si>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</si>
  <si>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</si>
  <si>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</si>
  <si>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</si>
  <si>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</si>
  <si>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</si>
  <si>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</si>
  <si>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</si>
  <si>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</si>
  <si>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</si>
  <si>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</si>
  <si>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</si>
  <si>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</si>
  <si>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</si>
  <si>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</si>
  <si>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</si>
  <si>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</si>
  <si>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</si>
  <si>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</si>
  <si>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</si>
  <si>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</si>
  <si>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</si>
  <si>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</si>
  <si>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</si>
  <si>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</si>
  <si>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</si>
  <si>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</si>
  <si>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</si>
  <si>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</si>
  <si>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</si>
  <si>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</si>
  <si>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</si>
  <si>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</si>
  <si>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</si>
  <si>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</si>
  <si>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</si>
  <si>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</si>
  <si>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</si>
  <si>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</si>
  <si>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</si>
  <si>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</si>
  <si>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</si>
  <si>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</si>
  <si>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</si>
  <si>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</si>
  <si>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</si>
  <si>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</si>
  <si>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</si>
  <si>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</si>
  <si>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</si>
  <si>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</si>
  <si>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</si>
  <si>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</si>
  <si>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</si>
  <si>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</si>
  <si>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</si>
  <si>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</si>
  <si>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</si>
  <si>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</si>
  <si>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</si>
  <si>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</si>
  <si>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</si>
  <si>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</si>
  <si>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</si>
  <si>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</si>
  <si>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</si>
  <si>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</si>
  <si>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</si>
  <si>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</si>
  <si>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</si>
  <si>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</si>
  <si>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</si>
  <si>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</si>
  <si>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</si>
  <si>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</si>
  <si>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</si>
  <si>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</si>
  <si>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</si>
  <si>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</si>
  <si>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</si>
  <si>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</si>
  <si>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</si>
  <si>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</si>
  <si>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</si>
  <si>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</si>
  <si>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</si>
  <si>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</si>
  <si>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</si>
  <si>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</si>
  <si>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</si>
  <si>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</si>
  <si>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</si>
  <si>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</si>
  <si>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</si>
  <si>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</si>
  <si>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</si>
  <si>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</si>
  <si>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</si>
  <si>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</si>
  <si>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</si>
  <si>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</si>
  <si>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</si>
  <si>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</si>
  <si>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</si>
  <si>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</si>
  <si>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</si>
  <si>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</si>
  <si>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</si>
  <si>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</si>
  <si>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</si>
  <si>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</si>
  <si>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</si>
  <si>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</si>
  <si>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</si>
  <si>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</si>
  <si>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</si>
  <si>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</si>
  <si>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</si>
  <si>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</si>
  <si>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</si>
  <si>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</si>
  <si>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</si>
  <si>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</si>
  <si>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</si>
  <si>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</si>
  <si>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</si>
  <si>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</si>
  <si>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</si>
  <si>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</si>
  <si>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</si>
  <si>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</si>
  <si>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</si>
  <si>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</si>
  <si>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</si>
  <si>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</si>
  <si>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</si>
  <si>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</si>
  <si>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</si>
  <si>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</si>
  <si>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</si>
  <si>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</si>
  <si>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</si>
  <si>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</si>
  <si>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</si>
  <si>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</si>
  <si>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</si>
  <si>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</si>
  <si>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</si>
  <si>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</si>
  <si>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</si>
  <si>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</si>
  <si>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</si>
  <si>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</si>
  <si>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</si>
  <si>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</si>
  <si>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</si>
  <si>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</si>
  <si>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</si>
  <si>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</si>
  <si>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</si>
  <si>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</si>
  <si>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</si>
  <si>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</si>
  <si>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</si>
  <si>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</si>
  <si>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</si>
  <si>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</si>
  <si>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</si>
  <si>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</si>
  <si>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</si>
  <si>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</si>
  <si>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</si>
  <si>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</si>
  <si>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</si>
  <si>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</si>
  <si>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</si>
  <si>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</si>
  <si>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</si>
  <si>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</si>
  <si>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</si>
  <si>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</si>
  <si>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</si>
  <si>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</si>
  <si>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</si>
  <si>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</si>
  <si>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</si>
  <si>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</si>
  <si>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</si>
  <si>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</si>
  <si>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</si>
  <si>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</si>
  <si>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</si>
  <si>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</si>
  <si>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</si>
  <si>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</si>
  <si>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</si>
  <si>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</si>
  <si>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</si>
  <si>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</si>
  <si>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</si>
  <si>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</si>
  <si>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</si>
  <si>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</si>
  <si>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</si>
  <si>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</si>
  <si>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</si>
  <si>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</si>
  <si>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</si>
  <si>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</si>
  <si>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</si>
  <si>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</si>
  <si>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</si>
  <si>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</si>
  <si>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</si>
  <si>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</si>
  <si>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</si>
  <si>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</si>
  <si>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</si>
  <si>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</si>
  <si>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</si>
  <si>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</si>
  <si>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</si>
  <si>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</si>
  <si>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</si>
  <si>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</si>
  <si>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</si>
  <si>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</si>
  <si>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</si>
  <si>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</si>
  <si>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</si>
  <si>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</si>
  <si>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</si>
  <si>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</si>
  <si>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</si>
  <si>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</si>
  <si>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</si>
  <si>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</si>
  <si>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</si>
  <si>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</si>
  <si>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</si>
  <si>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</si>
  <si>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</si>
  <si>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</si>
  <si>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</si>
  <si>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</si>
  <si>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</si>
  <si>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</si>
  <si>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</si>
  <si>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</si>
  <si>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</si>
  <si>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</si>
  <si>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</si>
  <si>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</si>
  <si>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</si>
  <si>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</si>
  <si>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</si>
  <si>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</si>
  <si>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</si>
  <si>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</si>
  <si>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</si>
  <si>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</si>
  <si>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</si>
  <si>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</si>
  <si>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</si>
  <si>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</si>
  <si>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</si>
  <si>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</si>
  <si>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</si>
  <si>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</si>
  <si>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</si>
  <si>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</si>
  <si>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</si>
  <si>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</si>
  <si>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</si>
  <si>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</si>
  <si>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</si>
  <si>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</si>
  <si>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</si>
  <si>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</si>
  <si>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</si>
  <si>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</si>
  <si>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</si>
  <si>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</si>
  <si>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</si>
  <si>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</si>
  <si>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</si>
  <si>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</si>
  <si>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</si>
  <si>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</si>
  <si>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</si>
  <si>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</si>
  <si>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</si>
  <si>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</si>
  <si>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</si>
  <si>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</si>
  <si>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</si>
  <si>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</si>
  <si>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</si>
  <si>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</si>
  <si>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</si>
  <si>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</si>
  <si>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</si>
  <si>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</si>
  <si>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</si>
  <si>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</si>
  <si>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</si>
  <si>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</si>
  <si>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</si>
  <si>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</si>
  <si>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</si>
  <si>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</si>
  <si>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</si>
  <si>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</si>
  <si>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</si>
  <si>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</si>
  <si>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</si>
  <si>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</si>
  <si>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</si>
  <si>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</si>
  <si>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</si>
  <si>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</si>
  <si>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</si>
  <si>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</si>
  <si>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</si>
  <si>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</si>
  <si>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</si>
  <si>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</si>
  <si>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</si>
  <si>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</si>
  <si>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</si>
  <si>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</si>
  <si>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</si>
  <si>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</si>
  <si>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</si>
  <si>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</si>
  <si>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</si>
  <si>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</si>
  <si>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</si>
  <si>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</si>
  <si>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</si>
  <si>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</si>
  <si>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</si>
  <si>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</si>
  <si>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</si>
  <si>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</si>
  <si>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</si>
  <si>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</si>
  <si>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</si>
  <si>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</si>
  <si>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</si>
  <si>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</si>
  <si>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</si>
  <si>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</si>
  <si>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</si>
  <si>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</si>
  <si>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</si>
  <si>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</si>
  <si>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</si>
  <si>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</si>
  <si>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</si>
  <si>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</si>
  <si>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</si>
  <si>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</si>
  <si>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</si>
  <si>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</si>
  <si>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</si>
  <si>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</si>
  <si>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</si>
  <si>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</si>
  <si>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</si>
  <si>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</si>
  <si>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</si>
  <si>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</si>
  <si>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</si>
  <si>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</si>
  <si>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</si>
  <si>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</si>
  <si>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</si>
  <si>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</si>
  <si>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</si>
  <si>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</si>
  <si>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</si>
  <si>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</si>
  <si>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</si>
  <si>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</si>
  <si>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</si>
  <si>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</si>
  <si>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</si>
  <si>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</si>
  <si>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</si>
  <si>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</si>
  <si>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</si>
  <si>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</si>
  <si>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</si>
  <si>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</si>
  <si>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</si>
  <si>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</si>
  <si>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</si>
  <si>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</si>
  <si>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</si>
  <si>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</si>
  <si>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</si>
  <si>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</si>
  <si>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</si>
  <si>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</si>
  <si>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</si>
  <si>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</si>
  <si>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</si>
  <si>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</si>
  <si>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</si>
  <si>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</si>
  <si>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</si>
  <si>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</si>
  <si>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</si>
  <si>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</si>
  <si>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</si>
  <si>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</si>
  <si>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</si>
  <si>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</si>
  <si>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</si>
  <si>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</si>
  <si>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</si>
  <si>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</si>
  <si>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</si>
  <si>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</si>
  <si>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</si>
  <si>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</si>
  <si>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</si>
  <si>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</si>
  <si>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</si>
  <si>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</si>
  <si>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</si>
  <si>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</si>
  <si>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</si>
  <si>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</si>
  <si>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</si>
  <si>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</si>
  <si>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</si>
  <si>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</si>
  <si>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</si>
  <si>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</si>
  <si>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</si>
  <si>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</si>
  <si>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</si>
  <si>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</si>
  <si>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</si>
  <si>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</si>
  <si>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</si>
  <si>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</si>
  <si>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</si>
  <si>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</si>
  <si>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</si>
  <si>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</si>
  <si>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</si>
  <si>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</si>
  <si>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</si>
  <si>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</si>
  <si>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</si>
  <si>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</si>
  <si>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</si>
  <si>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</si>
  <si>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</si>
  <si>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</si>
  <si>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</si>
  <si>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</si>
  <si>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</si>
  <si>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</si>
  <si>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</si>
  <si>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</si>
  <si>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</si>
  <si>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</si>
  <si>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</si>
  <si>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</si>
  <si>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</si>
  <si>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</si>
  <si>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</si>
  <si>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</si>
  <si>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</si>
  <si>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</si>
  <si>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</si>
  <si>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</si>
  <si>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</si>
  <si>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</si>
  <si>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</si>
  <si>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</si>
  <si>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</si>
  <si>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</si>
  <si>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</si>
  <si>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</si>
  <si>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</si>
  <si>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</si>
  <si>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</si>
  <si>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</si>
  <si>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</si>
  <si>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</si>
  <si>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</si>
  <si>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</si>
  <si>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</si>
  <si>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</si>
  <si>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</si>
  <si>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</si>
  <si>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</si>
  <si>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</si>
  <si>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</si>
  <si>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</si>
  <si>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</si>
  <si>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</si>
  <si>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</si>
  <si>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</si>
  <si>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</si>
  <si>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</si>
  <si>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</si>
  <si>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</si>
  <si>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</si>
  <si>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</si>
  <si>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</si>
  <si>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</si>
  <si>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</si>
  <si>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</si>
  <si>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</si>
  <si>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</si>
  <si>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</si>
  <si>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</si>
  <si>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</si>
  <si>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</si>
  <si>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</si>
  <si>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</si>
  <si>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</si>
  <si>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</si>
  <si>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</si>
  <si>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</si>
  <si>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</si>
  <si>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</si>
  <si>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</si>
  <si>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</si>
  <si>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</si>
  <si>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</si>
  <si>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</si>
  <si>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</si>
  <si>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</si>
  <si>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</si>
  <si>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</si>
  <si>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</si>
  <si>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</si>
  <si>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</si>
  <si>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</si>
  <si>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</si>
  <si>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</si>
  <si>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</si>
  <si>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</si>
  <si>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</si>
  <si>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</si>
  <si>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</si>
  <si>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</si>
  <si>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</si>
  <si>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</si>
  <si>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</si>
  <si>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</si>
  <si>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</si>
  <si>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</si>
  <si>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</si>
  <si>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</si>
  <si>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</si>
  <si>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</si>
  <si>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</si>
  <si>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</si>
  <si>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</si>
  <si>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</si>
  <si>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</si>
  <si>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</si>
  <si>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</si>
  <si>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</si>
  <si>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</si>
  <si>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</si>
  <si>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</si>
  <si>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</si>
  <si>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</si>
  <si>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</si>
  <si>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</si>
  <si>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</si>
  <si>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</si>
  <si>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</si>
  <si>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</si>
  <si>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</si>
  <si>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</si>
  <si>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</si>
  <si>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</si>
  <si>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</si>
  <si>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</si>
  <si>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</si>
  <si>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</si>
  <si>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</si>
  <si>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</si>
  <si>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</si>
  <si>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</si>
  <si>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</si>
  <si>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</si>
  <si>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</si>
  <si>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</si>
  <si>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</si>
  <si>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</si>
  <si>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</si>
  <si>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</si>
  <si>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</si>
  <si>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</si>
  <si>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</si>
  <si>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</si>
  <si>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</si>
  <si>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</si>
  <si>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</si>
  <si>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</si>
  <si>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</si>
  <si>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</si>
  <si>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</si>
  <si>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</si>
  <si>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</si>
  <si>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</si>
  <si>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</si>
  <si>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</si>
  <si>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</si>
  <si>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</si>
  <si>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</si>
  <si>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</si>
  <si>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</si>
  <si>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</si>
  <si>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</si>
  <si>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</si>
  <si>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</si>
  <si>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</si>
  <si>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</si>
  <si>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</si>
  <si>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</si>
  <si>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</si>
  <si>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</si>
  <si>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</si>
  <si>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</si>
  <si>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</si>
  <si>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</si>
  <si>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</si>
  <si>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</si>
  <si>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</si>
  <si>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</si>
  <si>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</si>
  <si>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</si>
  <si>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</si>
  <si>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</si>
  <si>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</si>
  <si>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</si>
  <si>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</si>
  <si>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</si>
  <si>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</si>
  <si>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</si>
  <si>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</si>
  <si>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</si>
  <si>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</si>
  <si>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</si>
  <si>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</si>
  <si>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</si>
  <si>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</si>
  <si>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</si>
  <si>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</si>
  <si>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</si>
  <si>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</si>
  <si>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</si>
  <si>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</si>
  <si>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</si>
  <si>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</si>
  <si>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</si>
  <si>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</si>
  <si>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</si>
  <si>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</si>
  <si>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</si>
  <si>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</si>
  <si>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</si>
  <si>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</si>
  <si>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</si>
  <si>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</si>
  <si>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</si>
  <si>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</si>
  <si>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</si>
  <si>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</si>
  <si>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</si>
  <si>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</si>
  <si>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</si>
  <si>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</si>
  <si>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</si>
  <si>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</si>
  <si>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</si>
  <si>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</si>
  <si>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</si>
  <si>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</si>
  <si>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</si>
  <si>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</si>
  <si>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</si>
  <si>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</si>
  <si>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</si>
  <si>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</si>
  <si>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</si>
  <si>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</si>
  <si>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</si>
  <si>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</si>
  <si>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</si>
  <si>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</si>
  <si>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</si>
  <si>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</si>
  <si>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</si>
  <si>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</si>
  <si>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</si>
  <si>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</si>
  <si>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</si>
  <si>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</si>
  <si>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</si>
  <si>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</si>
  <si>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</si>
  <si>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</si>
  <si>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</si>
  <si>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</si>
  <si>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</si>
  <si>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</si>
  <si>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</si>
  <si>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</si>
  <si>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</si>
  <si>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</si>
  <si>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</si>
  <si>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</si>
  <si>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</si>
  <si>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</si>
  <si>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</si>
  <si>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</si>
  <si>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</si>
  <si>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</si>
  <si>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</si>
  <si>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</si>
  <si>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</si>
  <si>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</si>
  <si>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</si>
  <si>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</si>
  <si>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</si>
  <si>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</si>
  <si>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</si>
  <si>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</si>
  <si>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</si>
  <si>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</si>
  <si>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</si>
  <si>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</si>
  <si>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</si>
  <si>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</si>
  <si>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</si>
  <si>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</si>
  <si>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</si>
  <si>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</si>
  <si>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</si>
  <si>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</si>
  <si>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</si>
  <si>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</si>
  <si>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</si>
  <si>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</si>
  <si>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</si>
  <si>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</si>
  <si>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</si>
  <si>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</si>
  <si>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</si>
  <si>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</si>
  <si>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</si>
  <si>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</si>
  <si>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</si>
  <si>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</si>
  <si>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</si>
  <si>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</si>
  <si>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</si>
  <si>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</si>
  <si>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</si>
  <si>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</si>
  <si>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</si>
  <si>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</si>
  <si>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</si>
  <si>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</si>
  <si>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</si>
  <si>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</si>
  <si>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</si>
  <si>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</si>
  <si>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</si>
  <si>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</si>
  <si>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</si>
  <si>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</si>
  <si>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</si>
  <si>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</si>
  <si>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</si>
  <si>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</si>
  <si>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</si>
  <si>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</si>
  <si>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</si>
  <si>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</si>
  <si>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</si>
  <si>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</si>
  <si>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</si>
  <si>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</si>
  <si>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</si>
  <si>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</si>
  <si>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</si>
  <si>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</si>
  <si>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</si>
  <si>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</si>
  <si>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</si>
  <si>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</si>
  <si>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</si>
  <si>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</si>
  <si>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</si>
  <si>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</si>
  <si>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</si>
  <si>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</si>
  <si>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</si>
  <si>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</si>
  <si>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</si>
  <si>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</si>
  <si>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</si>
  <si>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</si>
  <si>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</si>
  <si>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</si>
  <si>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</si>
  <si>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</si>
  <si>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</si>
  <si>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</si>
  <si>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</si>
  <si>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</si>
  <si>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</si>
  <si>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</si>
  <si>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</si>
  <si>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</si>
  <si>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</si>
  <si>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</si>
  <si>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</si>
  <si>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</si>
  <si>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</si>
  <si>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</si>
  <si>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</si>
  <si>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</si>
  <si>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</si>
  <si>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</si>
  <si>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</si>
  <si>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</si>
  <si>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</si>
  <si>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</si>
  <si>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</si>
  <si>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</si>
  <si>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</si>
  <si>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</si>
  <si>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</si>
  <si>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</si>
  <si>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</si>
  <si>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</si>
  <si>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</si>
  <si>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</si>
  <si>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</si>
  <si>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</si>
  <si>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</si>
  <si>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</si>
  <si>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</si>
  <si>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</si>
  <si>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</si>
  <si>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</si>
  <si>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</si>
  <si>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</si>
  <si>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</si>
  <si>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</si>
  <si>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</si>
  <si>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</si>
  <si>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</si>
  <si>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</si>
  <si>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</si>
  <si>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</si>
  <si>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</si>
  <si>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</si>
  <si>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</si>
  <si>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</si>
  <si>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</si>
  <si>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</si>
  <si>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</si>
  <si>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</si>
  <si>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</si>
  <si>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</si>
  <si>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</si>
  <si>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</si>
  <si>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</si>
  <si>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</si>
  <si>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</si>
  <si>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</si>
  <si>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</si>
  <si>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</si>
  <si>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</si>
  <si>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</si>
  <si>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</si>
  <si>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</si>
  <si>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</si>
  <si>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</si>
  <si>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</si>
  <si>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</si>
  <si>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</si>
  <si>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</si>
  <si>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</si>
  <si>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</si>
  <si>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</si>
  <si>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</si>
  <si>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</si>
  <si>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</si>
  <si>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</si>
  <si>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</si>
  <si>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</si>
  <si>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</si>
  <si>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</si>
  <si>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</si>
  <si>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</si>
  <si>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</si>
  <si>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</si>
  <si>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</si>
  <si>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</si>
  <si>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</si>
  <si>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</si>
  <si>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</si>
  <si>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</si>
  <si>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</si>
  <si>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</si>
  <si>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</si>
  <si>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</si>
  <si>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</si>
  <si>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</si>
  <si>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</si>
  <si>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</si>
  <si>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</si>
  <si>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</si>
  <si>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</si>
  <si>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</si>
  <si>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</si>
  <si>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</si>
  <si>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</si>
  <si>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</si>
  <si>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</si>
  <si>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</si>
  <si>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</si>
  <si>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</si>
  <si>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</si>
  <si>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</si>
  <si>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</si>
  <si>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</si>
  <si>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</si>
  <si>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</si>
  <si>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</si>
  <si>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</si>
  <si>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</si>
  <si>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</si>
  <si>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</si>
  <si>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</si>
  <si>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</si>
  <si>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</si>
  <si>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</si>
  <si>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</si>
  <si>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</si>
  <si>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</si>
  <si>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</si>
  <si>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</si>
  <si>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</si>
  <si>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</si>
  <si>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</si>
  <si>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</si>
  <si>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</si>
  <si>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</si>
  <si>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</si>
  <si>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</si>
  <si>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</si>
  <si>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</si>
  <si>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</si>
  <si>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</si>
  <si>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</si>
  <si>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</si>
  <si>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</si>
  <si>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</si>
  <si>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</si>
  <si>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</si>
  <si>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</si>
  <si>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</si>
  <si>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</si>
  <si>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</si>
  <si>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</si>
  <si>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</si>
  <si>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</si>
  <si>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</si>
  <si>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</si>
  <si>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</si>
  <si>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</si>
  <si>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</si>
  <si>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</si>
  <si>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</si>
  <si>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</si>
  <si>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</si>
  <si>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</si>
  <si>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</si>
  <si>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</si>
  <si>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</si>
  <si>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</si>
  <si>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</si>
  <si>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</si>
  <si>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</si>
  <si>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</si>
  <si>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</si>
  <si>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</si>
  <si>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</si>
  <si>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</si>
  <si>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</si>
  <si>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</si>
  <si>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</si>
  <si>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</si>
  <si>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</si>
  <si>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</si>
  <si>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</si>
  <si>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</si>
  <si>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</si>
  <si>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</si>
  <si>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</si>
  <si>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</si>
  <si>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</si>
  <si>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</si>
  <si>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</si>
  <si>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</si>
  <si>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</si>
  <si>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</si>
  <si>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</si>
  <si>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</si>
  <si>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</si>
  <si>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</si>
  <si>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</si>
  <si>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</si>
  <si>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</si>
  <si>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</si>
  <si>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</si>
  <si>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</si>
  <si>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</si>
  <si>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</si>
  <si>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</si>
  <si>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</si>
  <si>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</si>
  <si>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</si>
  <si>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</si>
  <si>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</si>
  <si>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</si>
  <si>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</si>
  <si>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</si>
  <si>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</si>
  <si>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</si>
  <si>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</si>
  <si>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</si>
  <si>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</si>
  <si>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</si>
  <si>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</si>
  <si>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</si>
  <si>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</si>
  <si>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</si>
  <si>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</si>
  <si>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</si>
  <si>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</si>
  <si>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</si>
  <si>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</si>
  <si>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</si>
  <si>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</si>
  <si>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</si>
  <si>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</si>
  <si>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</si>
  <si>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</si>
  <si>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</si>
  <si>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</si>
  <si>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</si>
  <si>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</si>
  <si>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</si>
  <si>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</si>
  <si>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</si>
  <si>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</si>
  <si>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</si>
  <si>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</si>
  <si>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</si>
  <si>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</si>
  <si>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</si>
  <si>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</si>
  <si>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</si>
  <si>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</si>
  <si>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</si>
  <si>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</si>
  <si>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</si>
  <si>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</si>
  <si>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</si>
  <si>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</si>
  <si>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</si>
  <si>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</si>
  <si>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</si>
  <si>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</si>
  <si>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</si>
  <si>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</si>
  <si>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</si>
  <si>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</si>
  <si>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</si>
  <si>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</si>
  <si>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</si>
  <si>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</si>
  <si>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</si>
  <si>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</si>
  <si>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</si>
  <si>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</si>
  <si>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</si>
  <si>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</si>
  <si>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</si>
  <si>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</si>
  <si>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</si>
  <si>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</si>
  <si>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</si>
  <si>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</si>
  <si>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</si>
  <si>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</si>
  <si>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</si>
  <si>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</si>
  <si>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</si>
  <si>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</si>
  <si>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</si>
  <si>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</si>
  <si>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</si>
  <si>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</si>
  <si>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</si>
  <si>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</si>
  <si>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</si>
  <si>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</si>
  <si>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</si>
  <si>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</si>
  <si>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</si>
  <si>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</si>
  <si>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</si>
  <si>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</si>
  <si>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</si>
  <si>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</si>
  <si>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</si>
  <si>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</si>
  <si>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</si>
  <si>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</si>
  <si>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</si>
  <si>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</si>
  <si>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</si>
  <si>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</si>
  <si>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</si>
  <si>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</si>
  <si>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</si>
  <si>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</si>
  <si>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</si>
  <si>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</si>
  <si>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</si>
  <si>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</si>
  <si>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</si>
  <si>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</si>
  <si>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</si>
  <si>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</si>
  <si>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</si>
  <si>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</si>
  <si>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</si>
  <si>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</si>
  <si>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</si>
  <si>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</si>
  <si>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</si>
  <si>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</si>
  <si>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</si>
  <si>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</si>
  <si>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</si>
  <si>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</si>
  <si>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</si>
  <si>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</si>
  <si>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</si>
  <si>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</si>
  <si>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</si>
  <si>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</si>
  <si>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</si>
  <si>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</si>
  <si>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</si>
  <si>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</si>
  <si>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</si>
  <si>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</si>
  <si>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</si>
  <si>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</si>
  <si>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</si>
  <si>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</si>
  <si>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</si>
  <si>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</si>
  <si>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</si>
  <si>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</si>
  <si>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</si>
  <si>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</si>
  <si>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</si>
  <si>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</si>
  <si>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</si>
  <si>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</si>
  <si>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</si>
  <si>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</si>
  <si>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</si>
  <si>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</si>
  <si>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</si>
  <si>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</si>
  <si>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</si>
  <si>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</si>
  <si>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</si>
  <si>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</si>
  <si>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</si>
  <si>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</si>
  <si>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</si>
  <si>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</si>
  <si>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</si>
  <si>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</si>
  <si>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</si>
  <si>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</si>
  <si>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</si>
  <si>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</si>
  <si>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</si>
  <si>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</si>
  <si>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</si>
  <si>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</si>
  <si>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</si>
  <si>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</si>
  <si>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</si>
  <si>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</si>
  <si>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</si>
  <si>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</si>
  <si>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</si>
  <si>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</si>
  <si>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</si>
  <si>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</si>
  <si>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</si>
  <si>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</si>
  <si>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</si>
  <si>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</si>
  <si>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</si>
  <si>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</si>
  <si>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</si>
  <si>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</si>
  <si>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</si>
  <si>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</si>
  <si>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</si>
  <si>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</si>
  <si>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</si>
  <si>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</si>
  <si>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</si>
  <si>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</si>
  <si>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</si>
  <si>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</si>
  <si>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</si>
  <si>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</si>
  <si>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</si>
  <si>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</si>
  <si>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</si>
  <si>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</si>
  <si>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</si>
  <si>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</si>
  <si>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</si>
  <si>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</si>
  <si>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</si>
  <si>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</si>
  <si>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</si>
  <si>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</si>
  <si>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</si>
  <si>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</si>
  <si>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</si>
  <si>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</si>
  <si>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</si>
  <si>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</si>
  <si>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</si>
  <si>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</si>
  <si>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</si>
  <si>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</si>
  <si>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</si>
  <si>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</si>
  <si>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</si>
  <si>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</si>
  <si>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</si>
  <si>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</si>
  <si>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</si>
  <si>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</si>
  <si>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</si>
  <si>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</si>
  <si>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</si>
  <si>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</si>
  <si>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</si>
  <si>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</si>
  <si>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</si>
  <si>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</si>
  <si>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</si>
  <si>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</si>
  <si>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</si>
  <si>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</si>
  <si>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</si>
  <si>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</si>
  <si>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</si>
  <si>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</si>
  <si>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</si>
  <si>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</si>
  <si>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</si>
  <si>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</si>
  <si>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</si>
  <si>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</si>
  <si>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</si>
  <si>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</si>
  <si>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</si>
  <si>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</si>
  <si>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</si>
  <si>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</si>
  <si>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</si>
  <si>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</si>
  <si>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</si>
  <si>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</si>
  <si>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</si>
  <si>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</si>
  <si>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</si>
  <si>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</si>
  <si>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</si>
  <si>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</si>
  <si>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</si>
  <si>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</si>
  <si>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</si>
  <si>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</si>
  <si>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</si>
  <si>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</si>
  <si>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</si>
  <si>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</si>
  <si>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</si>
  <si>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</si>
  <si>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</si>
  <si>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</si>
  <si>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</si>
  <si>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</si>
  <si>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</si>
  <si>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</si>
  <si>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</si>
  <si>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</si>
  <si>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</si>
  <si>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</si>
  <si>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</si>
  <si>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</si>
  <si>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</si>
  <si>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</si>
  <si>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</si>
  <si>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</si>
  <si>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</si>
  <si>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</si>
  <si>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</si>
  <si>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</si>
  <si>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</si>
  <si>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</si>
  <si>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</si>
  <si>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</si>
  <si>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</si>
  <si>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</si>
  <si>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</si>
  <si>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</si>
  <si>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</si>
  <si>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</si>
  <si>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</si>
  <si>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</si>
  <si>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</si>
  <si>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</si>
  <si>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</si>
  <si>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</si>
  <si>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</si>
  <si>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</si>
  <si>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</si>
  <si>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</si>
  <si>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</si>
  <si>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</si>
  <si>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</si>
  <si>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</si>
  <si>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</si>
  <si>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</si>
  <si>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</si>
  <si>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</si>
  <si>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</si>
  <si>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</si>
  <si>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</si>
  <si>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</si>
  <si>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</si>
  <si>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</si>
  <si>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</si>
  <si>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</si>
  <si>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</si>
  <si>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</si>
  <si>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</si>
  <si>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</si>
  <si>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</si>
  <si>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</si>
  <si>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</si>
  <si>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</si>
  <si>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</si>
  <si>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</si>
  <si>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</si>
  <si>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</si>
  <si>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</si>
  <si>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</si>
  <si>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</si>
  <si>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</si>
  <si>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</si>
  <si>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</si>
  <si>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</si>
  <si>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</si>
  <si>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</si>
  <si>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</si>
  <si>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</si>
  <si>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</si>
  <si>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</si>
  <si>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</si>
  <si>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</si>
  <si>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</si>
  <si>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</si>
  <si>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</si>
  <si>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</si>
  <si>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</si>
  <si>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</si>
  <si>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</si>
  <si>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</si>
  <si>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</si>
  <si>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</si>
  <si>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</si>
  <si>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</si>
  <si>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</si>
  <si>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</si>
  <si>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</si>
  <si>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</si>
  <si>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</si>
  <si>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</si>
  <si>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</si>
  <si>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</si>
  <si>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</si>
  <si>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</si>
  <si>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</si>
  <si>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</si>
  <si>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</si>
  <si>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</si>
  <si>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</si>
  <si>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</si>
  <si>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</si>
  <si>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</si>
  <si>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</si>
  <si>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</si>
  <si>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</si>
  <si>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</si>
  <si>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</si>
  <si>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</si>
  <si>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</si>
  <si>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</si>
  <si>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</si>
  <si>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</si>
  <si>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</si>
  <si>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</si>
  <si>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</si>
  <si>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</si>
  <si>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</si>
  <si>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</si>
  <si>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</si>
  <si>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</si>
  <si>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</si>
  <si>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</si>
  <si>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</si>
  <si>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</si>
  <si>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</si>
  <si>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</si>
  <si>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</si>
  <si>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</si>
  <si>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</si>
  <si>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</si>
  <si>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</si>
  <si>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</si>
  <si>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</si>
  <si>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</si>
  <si>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</si>
  <si>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</si>
  <si>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</si>
  <si>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</si>
  <si>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</si>
  <si>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</si>
  <si>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</si>
  <si>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</si>
  <si>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</si>
  <si>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</si>
  <si>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</si>
  <si>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</si>
  <si>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</si>
  <si>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</si>
  <si>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</si>
  <si>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</si>
  <si>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</si>
  <si>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</si>
  <si>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</si>
  <si>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</si>
  <si>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</si>
  <si>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</si>
  <si>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</si>
  <si>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</si>
  <si>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</si>
  <si>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</si>
  <si>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</si>
  <si>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</si>
  <si>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</si>
  <si>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</si>
  <si>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</si>
  <si>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</si>
  <si>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</si>
  <si>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</si>
  <si>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</si>
  <si>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</si>
  <si>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</si>
  <si>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</si>
  <si>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</si>
  <si>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</si>
  <si>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</si>
  <si>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</si>
  <si>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</si>
  <si>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</si>
  <si>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</si>
  <si>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</si>
  <si>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</si>
  <si>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</si>
  <si>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</si>
  <si>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</si>
  <si>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</si>
  <si>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</si>
  <si>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</si>
  <si>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</si>
  <si>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</si>
  <si>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</si>
  <si>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</si>
  <si>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</si>
  <si>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</si>
  <si>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</si>
  <si>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</si>
  <si>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</si>
  <si>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</si>
  <si>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</si>
  <si>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</si>
  <si>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</si>
  <si>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</si>
  <si>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</si>
  <si>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</si>
  <si>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</si>
  <si>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</si>
  <si>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</si>
  <si>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</si>
  <si>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</si>
  <si>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</si>
  <si>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</si>
  <si>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</si>
  <si>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</si>
  <si>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</si>
  <si>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</si>
  <si>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</si>
  <si>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</si>
  <si>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</si>
  <si>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</si>
  <si>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</si>
  <si>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</si>
  <si>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</si>
  <si>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</si>
  <si>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</si>
  <si>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</si>
  <si>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</si>
  <si>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</si>
  <si>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</si>
  <si>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</si>
  <si>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</si>
  <si>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</si>
  <si>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</si>
  <si>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</si>
  <si>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</si>
  <si>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</si>
  <si>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</si>
  <si>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</si>
  <si>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</si>
  <si>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</si>
  <si>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</si>
  <si>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</si>
  <si>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</si>
  <si>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</si>
  <si>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</si>
  <si>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</si>
  <si>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</si>
  <si>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</si>
  <si>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</si>
  <si>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</si>
  <si>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</si>
  <si>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</si>
  <si>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</si>
  <si>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</si>
  <si>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</si>
  <si>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</si>
  <si>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</si>
  <si>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</si>
  <si>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</si>
  <si>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</si>
  <si>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</si>
  <si>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</si>
  <si>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</si>
  <si>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</si>
  <si>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</si>
  <si>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</si>
  <si>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</si>
  <si>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</si>
  <si>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</si>
  <si>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</si>
  <si>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</si>
  <si>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</si>
  <si>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</si>
  <si>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</si>
  <si>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</si>
  <si>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</si>
  <si>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</si>
  <si>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</si>
  <si>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</si>
  <si>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</si>
  <si>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</si>
  <si>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</si>
  <si>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</si>
  <si>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</si>
  <si>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</si>
  <si>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</si>
  <si>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</si>
  <si>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</si>
  <si>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</si>
  <si>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</si>
  <si>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</si>
  <si>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</si>
  <si>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</si>
  <si>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</si>
  <si>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</si>
  <si>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</si>
  <si>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</si>
  <si>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</si>
  <si>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</si>
  <si>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</si>
  <si>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</si>
  <si>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</si>
  <si>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</si>
  <si>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</si>
  <si>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</si>
  <si>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</si>
  <si>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</si>
  <si>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</si>
  <si>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</si>
  <si>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</si>
  <si>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</si>
  <si>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</si>
  <si>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</si>
  <si>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</si>
  <si>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</si>
  <si>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</si>
  <si>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</si>
  <si>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</si>
  <si>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</si>
  <si>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</si>
  <si>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</si>
  <si>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</si>
  <si>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</si>
  <si>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</si>
  <si>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</si>
  <si>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</si>
  <si>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</si>
  <si>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</si>
  <si>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</si>
  <si>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</si>
  <si>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</si>
  <si>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</si>
  <si>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</si>
  <si>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</si>
  <si>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</si>
  <si>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</si>
  <si>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</si>
  <si>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</si>
  <si>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</si>
  <si>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</si>
  <si>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</si>
  <si>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</si>
  <si>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</si>
  <si>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</si>
  <si>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</si>
  <si>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</si>
  <si>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</si>
  <si>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</si>
  <si>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</si>
  <si>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</si>
  <si>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</si>
  <si>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</si>
  <si>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</si>
  <si>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</si>
  <si>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</si>
  <si>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</si>
  <si>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</si>
  <si>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</si>
  <si>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</si>
  <si>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</si>
  <si>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</si>
  <si>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</si>
  <si>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</si>
  <si>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</si>
  <si>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</si>
  <si>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</si>
  <si>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</si>
  <si>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</si>
  <si>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</si>
  <si>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</si>
  <si>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</si>
  <si>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</si>
  <si>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</si>
  <si>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</si>
  <si>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</si>
  <si>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</si>
  <si>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</si>
  <si>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</si>
  <si>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</si>
  <si>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</si>
  <si>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</si>
  <si>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</si>
  <si>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</si>
  <si>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</si>
  <si>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</si>
  <si>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</si>
  <si>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</si>
  <si>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</si>
  <si>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</si>
  <si>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</si>
  <si>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</si>
  <si>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</si>
  <si>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</si>
  <si>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</si>
  <si>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</si>
  <si>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</si>
  <si>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</si>
  <si>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</si>
  <si>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</si>
  <si>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</si>
  <si>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</si>
  <si>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</si>
  <si>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</si>
  <si>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</si>
  <si>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</si>
  <si>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</si>
  <si>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</si>
  <si>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</si>
  <si>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</si>
  <si>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</si>
  <si>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</si>
  <si>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</si>
  <si>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</si>
  <si>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</si>
  <si>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</si>
  <si>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</si>
  <si>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</si>
  <si>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</si>
  <si>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</si>
  <si>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</si>
  <si>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</si>
  <si>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</si>
  <si>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</si>
  <si>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</si>
  <si>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</si>
  <si>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</si>
  <si>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</si>
  <si>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</si>
  <si>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</si>
  <si>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</si>
  <si>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</si>
  <si>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</si>
  <si>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</si>
  <si>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</si>
  <si>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</si>
  <si>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</si>
  <si>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</si>
  <si>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</si>
  <si>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</si>
  <si>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</si>
  <si>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</si>
  <si>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</si>
  <si>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</si>
  <si>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</si>
  <si>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</si>
  <si>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</si>
  <si>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</si>
  <si>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</si>
  <si>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</si>
  <si>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</si>
  <si>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</si>
  <si>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</si>
  <si>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</si>
  <si>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</si>
  <si>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</si>
  <si>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</si>
  <si>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</si>
  <si>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</si>
  <si>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</si>
  <si>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</si>
  <si>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</si>
  <si>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</si>
  <si>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</si>
  <si>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</si>
  <si>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</si>
  <si>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</si>
  <si>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</si>
  <si>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</si>
  <si>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</si>
  <si>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</si>
  <si>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</si>
  <si>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</si>
  <si>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</si>
  <si>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</si>
  <si>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</si>
  <si>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</si>
  <si>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</si>
  <si>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</si>
  <si>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</si>
  <si>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</si>
  <si>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</si>
  <si>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</si>
  <si>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</si>
  <si>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</si>
  <si>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</si>
  <si>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</si>
  <si>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</si>
  <si>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</si>
  <si>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</si>
  <si>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</si>
  <si>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</si>
  <si>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</si>
  <si>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</si>
  <si>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</si>
  <si>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</si>
  <si>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</si>
  <si>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</si>
  <si>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</si>
  <si>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</si>
  <si>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</si>
  <si>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</si>
  <si>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</si>
  <si>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</si>
  <si>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</si>
  <si>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</si>
  <si>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</si>
  <si>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</si>
  <si>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</si>
  <si>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</si>
  <si>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</si>
  <si>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</si>
  <si>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</si>
  <si>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</si>
  <si>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</si>
  <si>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</si>
  <si>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</si>
  <si>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</si>
  <si>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</si>
  <si>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</si>
  <si>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</si>
  <si>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</si>
  <si>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</si>
  <si>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</si>
  <si>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</si>
  <si>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</si>
  <si>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</si>
  <si>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</si>
  <si>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</si>
  <si>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</si>
  <si>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</si>
  <si>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</si>
  <si>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</si>
  <si>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</si>
  <si>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</si>
  <si>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</si>
  <si>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</si>
  <si>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</si>
  <si>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</si>
  <si>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</si>
  <si>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</si>
  <si>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</si>
  <si>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</si>
  <si>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</si>
  <si>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</si>
  <si>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</si>
  <si>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</si>
  <si>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</si>
  <si>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</si>
  <si>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</si>
  <si>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</si>
  <si>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</si>
  <si>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</si>
  <si>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</si>
  <si>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</si>
  <si>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</si>
  <si>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</si>
  <si>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</si>
  <si>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</si>
  <si>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</si>
  <si>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</si>
  <si>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</si>
  <si>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</si>
  <si>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</si>
  <si>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</si>
  <si>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</si>
  <si>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</si>
  <si>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</si>
  <si>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</si>
  <si>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</si>
  <si>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</si>
  <si>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</si>
  <si>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</si>
  <si>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</si>
  <si>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</si>
  <si>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</si>
  <si>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</si>
  <si>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</si>
  <si>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</si>
  <si>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</si>
  <si>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</si>
  <si>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</si>
  <si>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</si>
  <si>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</si>
  <si>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</si>
  <si>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</si>
  <si>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</si>
  <si>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</si>
  <si>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</si>
  <si>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</si>
  <si>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</si>
  <si>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</si>
  <si>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</si>
  <si>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</si>
  <si>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</si>
  <si>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</si>
  <si>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</si>
  <si>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</si>
  <si>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</si>
  <si>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</si>
  <si>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</si>
  <si>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</si>
  <si>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</si>
  <si>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</si>
  <si>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</si>
  <si>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</si>
  <si>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</si>
  <si>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</si>
  <si>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</si>
  <si>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</si>
  <si>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</si>
  <si>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</si>
  <si>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</si>
  <si>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</si>
  <si>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</si>
  <si>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</si>
  <si>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</si>
  <si>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</si>
  <si>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</si>
  <si>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</si>
  <si>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</si>
  <si>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</si>
  <si>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</si>
  <si>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</si>
  <si>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</si>
  <si>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</si>
  <si>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</si>
  <si>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</si>
  <si>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</si>
  <si>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</si>
  <si>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</si>
  <si>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</si>
  <si>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</si>
  <si>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</si>
  <si>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</si>
  <si>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</si>
  <si>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</si>
  <si>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</si>
  <si>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</si>
  <si>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</si>
  <si>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</si>
  <si>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</si>
  <si>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</si>
  <si>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</si>
  <si>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</si>
  <si>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</si>
  <si>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</si>
  <si>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</si>
  <si>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</si>
  <si>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</si>
  <si>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</si>
  <si>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</si>
  <si>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</si>
  <si>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</si>
  <si>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</si>
  <si>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</si>
  <si>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</si>
  <si>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</si>
  <si>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</si>
  <si>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</si>
  <si>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</si>
  <si>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</si>
  <si>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</si>
  <si>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</si>
  <si>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</si>
  <si>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</si>
  <si>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</si>
  <si>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</si>
  <si>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</si>
  <si>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</si>
  <si>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</si>
  <si>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</si>
  <si>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</si>
  <si>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</si>
  <si>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</si>
  <si>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</si>
  <si>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</si>
  <si>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</si>
  <si>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</si>
  <si>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</si>
  <si>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</si>
  <si>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</si>
  <si>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</si>
  <si>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</si>
  <si>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</si>
  <si>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</si>
  <si>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</si>
  <si>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</si>
  <si>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</si>
  <si>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</si>
  <si>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</si>
  <si>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</si>
  <si>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</si>
  <si>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</si>
  <si>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</si>
  <si>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</si>
  <si>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</si>
  <si>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</si>
  <si>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</si>
  <si>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</si>
  <si>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</si>
  <si>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</si>
  <si>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</si>
  <si>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</si>
  <si>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</si>
  <si>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</si>
  <si>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</si>
  <si>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</si>
  <si>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</si>
  <si>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</si>
  <si>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</si>
  <si>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</si>
  <si>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</si>
  <si>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</si>
  <si>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</si>
  <si>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</si>
  <si>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</si>
  <si>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</si>
  <si>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</si>
  <si>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</si>
  <si>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</si>
  <si>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</si>
  <si>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</si>
  <si>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</si>
  <si>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</si>
  <si>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</si>
  <si>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</si>
  <si>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</si>
  <si>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</si>
  <si>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</si>
  <si>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</si>
  <si>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</si>
  <si>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</si>
  <si>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</si>
  <si>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</si>
  <si>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</si>
  <si>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</si>
  <si>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</si>
  <si>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</si>
  <si>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</si>
  <si>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</si>
  <si>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</si>
  <si>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</si>
  <si>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</si>
  <si>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</si>
  <si>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</si>
  <si>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</si>
  <si>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</si>
  <si>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</si>
  <si>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</si>
  <si>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</si>
  <si>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</si>
  <si>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</si>
  <si>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</si>
  <si>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</si>
  <si>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</si>
  <si>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</si>
  <si>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</si>
  <si>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</si>
  <si>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</si>
  <si>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</si>
  <si>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</si>
  <si>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</si>
  <si>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</si>
  <si>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</si>
  <si>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</si>
  <si>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</si>
  <si>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</si>
  <si>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</si>
  <si>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</si>
  <si>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</si>
  <si>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</si>
  <si>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</si>
  <si>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</si>
  <si>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</si>
  <si>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</si>
  <si>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</si>
  <si>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</si>
  <si>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</si>
  <si>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</si>
  <si>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</si>
  <si>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</si>
  <si>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</si>
  <si>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</si>
  <si>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</si>
  <si>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</si>
  <si>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</si>
  <si>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</si>
  <si>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</si>
  <si>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</si>
  <si>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</si>
  <si>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</si>
  <si>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</si>
  <si>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</si>
  <si>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</si>
  <si>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</si>
  <si>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</si>
  <si>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</si>
  <si>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</si>
  <si>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</si>
  <si>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</si>
  <si>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</si>
  <si>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</si>
  <si>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</si>
  <si>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</si>
  <si>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</si>
  <si>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</si>
  <si>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</si>
  <si>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</si>
  <si>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</si>
  <si>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</si>
  <si>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</si>
  <si>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</si>
  <si>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</si>
  <si>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</si>
  <si>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</si>
  <si>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</si>
  <si>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</si>
  <si>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</si>
  <si>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</si>
  <si>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</si>
  <si>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</si>
  <si>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</si>
  <si>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</si>
  <si>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</si>
  <si>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</si>
  <si>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</si>
  <si>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</si>
  <si>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</si>
  <si>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</si>
  <si>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</si>
  <si>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</si>
  <si>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</si>
  <si>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</si>
  <si>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</si>
  <si>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</si>
  <si>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</si>
  <si>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</si>
  <si>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</si>
  <si>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</si>
  <si>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</si>
  <si>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</si>
  <si>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</si>
  <si>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</si>
  <si>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</si>
  <si>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</si>
  <si>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</si>
  <si>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</si>
  <si>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</si>
  <si>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</si>
  <si>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</si>
  <si>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</si>
  <si>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</si>
  <si>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</si>
  <si>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</si>
  <si>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</si>
  <si>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</si>
  <si>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</si>
  <si>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</si>
  <si>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</si>
  <si>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</si>
  <si>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</si>
  <si>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</si>
  <si>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</si>
  <si>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</si>
  <si>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</si>
  <si>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</si>
  <si>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</si>
  <si>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</si>
  <si>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</si>
  <si>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</si>
  <si>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</si>
  <si>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</si>
  <si>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</si>
  <si>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</si>
  <si>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</si>
  <si>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</si>
  <si>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</si>
  <si>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</si>
  <si>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</si>
  <si>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</si>
  <si>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</si>
  <si>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</si>
  <si>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</si>
  <si>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</si>
  <si>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</si>
  <si>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</si>
  <si>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</si>
  <si>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</si>
  <si>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</si>
  <si>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</si>
  <si>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</si>
  <si>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</si>
  <si>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</si>
  <si>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</si>
  <si>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</si>
  <si>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</si>
  <si>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</si>
  <si>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</si>
  <si>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</si>
  <si>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</si>
  <si>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</si>
  <si>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</si>
  <si>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</si>
  <si>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</si>
  <si>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</si>
  <si>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</si>
  <si>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</si>
  <si>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</si>
  <si>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</si>
  <si>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</si>
  <si>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</si>
  <si>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</si>
  <si>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</si>
  <si>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</si>
  <si>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</si>
  <si>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</si>
  <si>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</si>
  <si>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</si>
  <si>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</si>
  <si>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</si>
  <si>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</si>
  <si>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</si>
  <si>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</si>
  <si>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</si>
  <si>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</si>
  <si>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</si>
  <si>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</si>
  <si>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</si>
  <si>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</si>
  <si>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</si>
  <si>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</si>
  <si>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</si>
  <si>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</si>
  <si>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</si>
  <si>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</si>
  <si>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</si>
  <si>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</si>
  <si>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</si>
  <si>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</si>
  <si>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</si>
  <si>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</si>
  <si>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</si>
  <si>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</si>
  <si>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</si>
  <si>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</si>
  <si>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</si>
  <si>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</si>
  <si>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</si>
  <si>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</si>
  <si>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</si>
  <si>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</si>
  <si>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</si>
  <si>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</si>
  <si>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</si>
  <si>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</si>
  <si>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</si>
  <si>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</si>
  <si>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</si>
  <si>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</si>
  <si>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</si>
  <si>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</si>
  <si>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</si>
  <si>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</si>
  <si>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</si>
  <si>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</si>
  <si>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</si>
  <si>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</si>
  <si>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</si>
  <si>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</si>
  <si>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</si>
  <si>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</si>
  <si>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</si>
  <si>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</si>
  <si>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</si>
  <si>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</si>
  <si>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</si>
  <si>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</si>
  <si>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</si>
  <si>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</si>
  <si>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</si>
  <si>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</si>
  <si>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</si>
  <si>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</si>
  <si>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</si>
  <si>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</si>
  <si>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</si>
  <si>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</si>
  <si>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</si>
  <si>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</si>
  <si>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</si>
  <si>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</si>
  <si>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</si>
  <si>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</si>
  <si>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</si>
  <si>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</si>
  <si>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</si>
  <si>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</si>
  <si>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</si>
  <si>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</si>
  <si>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</si>
  <si>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</si>
  <si>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</si>
  <si>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</si>
  <si>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</si>
  <si>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</si>
  <si>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</si>
  <si>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</si>
  <si>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</si>
  <si>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</si>
  <si>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</si>
  <si>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</si>
  <si>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</si>
  <si>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</si>
  <si>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</si>
  <si>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</si>
  <si>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</si>
  <si>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</si>
  <si>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</si>
  <si>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</si>
  <si>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</si>
  <si>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</si>
  <si>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</si>
  <si>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</si>
  <si>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</si>
  <si>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</si>
  <si>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</si>
  <si>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</si>
  <si>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</si>
  <si>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</si>
  <si>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</si>
  <si>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</si>
  <si>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</si>
  <si>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</si>
  <si>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</si>
  <si>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</si>
  <si>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</si>
  <si>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</si>
  <si>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</si>
  <si>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</si>
  <si>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</si>
  <si>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</si>
  <si>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</si>
  <si>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</si>
  <si>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</si>
  <si>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</si>
  <si>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</si>
  <si>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</si>
  <si>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</si>
  <si>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</si>
  <si>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</si>
  <si>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</si>
  <si>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</si>
  <si>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</si>
  <si>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</si>
  <si>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</si>
  <si>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</si>
  <si>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</si>
  <si>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</si>
  <si>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</si>
  <si>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</si>
  <si>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</si>
  <si>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</si>
  <si>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</si>
  <si>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</si>
  <si>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</si>
  <si>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</si>
  <si>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</si>
  <si>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</si>
  <si>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</si>
  <si>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</si>
  <si>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</si>
  <si>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</si>
  <si>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</si>
  <si>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</si>
  <si>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</si>
  <si>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</si>
  <si>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</si>
  <si>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</si>
  <si>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</si>
  <si>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</si>
  <si>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</si>
  <si>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</si>
  <si>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</si>
  <si>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</si>
  <si>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</si>
  <si>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</si>
  <si>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</si>
  <si>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</si>
  <si>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</si>
  <si>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</si>
  <si>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</si>
  <si>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</si>
  <si>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</si>
  <si>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</si>
  <si>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</si>
  <si>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</si>
  <si>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</si>
  <si>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</si>
  <si>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</si>
  <si>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</si>
  <si>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</si>
  <si>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</si>
  <si>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</si>
  <si>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</si>
  <si>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</si>
  <si>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</si>
  <si>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</si>
  <si>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</si>
  <si>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</si>
  <si>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</si>
  <si>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</si>
  <si>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</si>
  <si>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</si>
  <si>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</si>
  <si>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</si>
  <si>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</si>
  <si>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</si>
  <si>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</si>
  <si>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</si>
  <si>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</si>
  <si>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</si>
  <si>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</si>
  <si>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</si>
  <si>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</si>
  <si>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</si>
  <si>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</si>
  <si>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</si>
  <si>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</si>
  <si>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</si>
  <si>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</si>
  <si>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</si>
  <si>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</si>
  <si>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</si>
  <si>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</si>
  <si>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</si>
  <si>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</si>
  <si>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</si>
  <si>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</si>
  <si>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</si>
  <si>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</si>
  <si>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</si>
  <si>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</si>
  <si>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</si>
  <si>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</si>
  <si>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</si>
  <si>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</si>
  <si>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</si>
  <si>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</si>
  <si>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</si>
  <si>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</si>
  <si>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</si>
  <si>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</si>
  <si>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</si>
  <si>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</si>
  <si>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</si>
  <si>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</si>
  <si>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</si>
  <si>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</si>
  <si>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</si>
  <si>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</si>
  <si>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</si>
  <si>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</si>
  <si>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</si>
  <si>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</si>
  <si>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</si>
  <si>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</si>
  <si>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</si>
  <si>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</si>
  <si>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</si>
  <si>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</si>
  <si>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</si>
  <si>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</si>
  <si>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</si>
  <si>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</si>
  <si>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</si>
  <si>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</si>
  <si>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</si>
  <si>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</si>
  <si>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</si>
  <si>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</si>
  <si>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</si>
  <si>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</si>
  <si>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</si>
  <si>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</si>
  <si>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</si>
  <si>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</si>
  <si>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</si>
  <si>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</si>
  <si>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</si>
  <si>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</si>
  <si>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</si>
  <si>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</si>
  <si>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</si>
  <si>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</si>
  <si>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</si>
  <si>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</si>
  <si>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</si>
  <si>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</si>
  <si>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</si>
  <si>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</si>
  <si>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</si>
  <si>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</si>
  <si>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</si>
  <si>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</si>
  <si>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</si>
  <si>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</si>
  <si>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</si>
  <si>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</si>
  <si>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</si>
  <si>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</si>
  <si>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</si>
  <si>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</si>
  <si>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</si>
  <si>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</si>
  <si>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</si>
  <si>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</si>
  <si>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</si>
  <si>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</si>
  <si>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</si>
  <si>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</si>
  <si>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</si>
  <si>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</si>
  <si>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</si>
  <si>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</si>
  <si>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</si>
  <si>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</si>
  <si>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</si>
  <si>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</si>
  <si>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</si>
  <si>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</si>
  <si>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</si>
  <si>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</si>
  <si>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</si>
  <si>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</si>
  <si>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</si>
  <si>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</si>
  <si>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</si>
  <si>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</si>
  <si>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</si>
  <si>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</si>
  <si>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</si>
  <si>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</si>
  <si>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</si>
  <si>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</si>
  <si>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</si>
  <si>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</si>
  <si>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</si>
  <si>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</si>
  <si>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</si>
  <si>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</si>
  <si>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</si>
  <si>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</si>
  <si>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</si>
  <si>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</si>
  <si>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</si>
  <si>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</si>
  <si>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</si>
  <si>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</si>
  <si>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</si>
  <si>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</si>
  <si>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</si>
  <si>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</si>
  <si>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</si>
  <si>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</si>
  <si>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</si>
  <si>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</si>
  <si>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</si>
  <si>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</si>
  <si>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</si>
  <si>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</si>
  <si>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</si>
  <si>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</si>
  <si>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</si>
  <si>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</si>
  <si>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</si>
  <si>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</si>
  <si>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</si>
  <si>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</si>
  <si>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</si>
  <si>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</si>
  <si>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</si>
  <si>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</si>
  <si>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</si>
  <si>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</si>
  <si>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</si>
  <si>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</si>
  <si>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</si>
  <si>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</si>
  <si>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</si>
  <si>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</si>
  <si>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</si>
  <si>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</si>
  <si>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</si>
  <si>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</si>
  <si>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</si>
  <si>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</si>
  <si>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</si>
  <si>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</si>
  <si>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</si>
  <si>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</si>
  <si>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</si>
  <si>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</si>
  <si>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</si>
  <si>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</si>
  <si>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</si>
  <si>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</si>
  <si>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</si>
  <si>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</si>
  <si>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</si>
  <si>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</si>
  <si>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</si>
  <si>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</si>
  <si>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</si>
  <si>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</si>
  <si>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</si>
  <si>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</si>
  <si>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</si>
  <si>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</si>
  <si>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</si>
  <si>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</si>
  <si>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</si>
  <si>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</si>
  <si>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</si>
  <si>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</si>
  <si>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</si>
  <si>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</si>
  <si>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</si>
  <si>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</si>
  <si>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</si>
  <si>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</si>
  <si>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</si>
  <si>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</si>
  <si>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</si>
  <si>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</si>
  <si>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</si>
  <si>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</si>
  <si>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</si>
  <si>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</si>
  <si>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</si>
  <si>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</si>
  <si>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</si>
  <si>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</si>
  <si>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</si>
  <si>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</si>
  <si>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</si>
  <si>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</si>
  <si>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</si>
  <si>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</si>
  <si>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</si>
  <si>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</si>
  <si>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</si>
  <si>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</si>
  <si>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</si>
  <si>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</si>
  <si>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</si>
  <si>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</si>
  <si>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</si>
  <si>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</si>
  <si>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</si>
  <si>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</si>
  <si>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</si>
  <si>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</si>
  <si>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</si>
  <si>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</si>
  <si>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</si>
  <si>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</si>
  <si>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</si>
  <si>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</si>
  <si>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</si>
  <si>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</si>
  <si>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</si>
  <si>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</si>
  <si>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</si>
  <si>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</si>
  <si>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</si>
  <si>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</si>
  <si>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</si>
  <si>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</si>
  <si>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</si>
  <si>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</si>
  <si>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</si>
  <si>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</si>
  <si>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</si>
  <si>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</si>
  <si>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</si>
  <si>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</si>
  <si>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</si>
  <si>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</si>
  <si>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</si>
  <si>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</si>
  <si>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</si>
  <si>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</si>
  <si>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</si>
  <si>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</si>
  <si>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</si>
  <si>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</si>
  <si>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</si>
  <si>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</si>
  <si>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</si>
  <si>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</si>
  <si>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</si>
  <si>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</si>
  <si>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</si>
  <si>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</si>
  <si>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</si>
  <si>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</si>
  <si>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</si>
  <si>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</si>
  <si>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</si>
  <si>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</si>
  <si>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</si>
  <si>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</si>
  <si>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</si>
  <si>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</si>
  <si>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</si>
  <si>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</si>
  <si>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</si>
  <si>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</si>
  <si>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</si>
  <si>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</si>
  <si>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</si>
  <si>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</si>
  <si>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</si>
  <si>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</si>
  <si>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</si>
  <si>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</si>
  <si>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</si>
  <si>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</si>
  <si>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</si>
  <si>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</si>
  <si>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</si>
  <si>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</si>
  <si>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</si>
  <si>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</si>
  <si>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</si>
  <si>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</si>
  <si>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</si>
  <si>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</si>
  <si>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</si>
  <si>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</si>
  <si>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</si>
  <si>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</si>
  <si>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</si>
  <si>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</si>
  <si>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</si>
  <si>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</si>
  <si>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</si>
  <si>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</si>
  <si>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</si>
  <si>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</si>
  <si>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</si>
  <si>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</si>
  <si>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</si>
  <si>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</si>
  <si>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</si>
  <si>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</si>
  <si>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</si>
  <si>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</si>
  <si>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</si>
  <si>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</si>
  <si>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</si>
  <si>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</si>
  <si>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</si>
  <si>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</si>
  <si>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</si>
  <si>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</si>
  <si>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</si>
  <si>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</si>
  <si>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</si>
  <si>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</si>
  <si>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</si>
  <si>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</si>
  <si>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</si>
  <si>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</si>
  <si>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</si>
  <si>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</si>
  <si>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</si>
  <si>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</si>
  <si>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</si>
  <si>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</si>
  <si>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</si>
  <si>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</si>
  <si>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</si>
  <si>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</si>
  <si>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</si>
  <si>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</si>
  <si>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</si>
  <si>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</si>
  <si>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</si>
  <si>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</si>
  <si>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</si>
  <si>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</si>
  <si>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</si>
  <si>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</si>
  <si>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</si>
  <si>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</si>
  <si>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</si>
  <si>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</si>
  <si>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</si>
  <si>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</si>
  <si>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</si>
  <si>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</si>
  <si>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</si>
  <si>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</si>
  <si>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</si>
  <si>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</si>
  <si>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</si>
  <si>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</si>
  <si>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</si>
  <si>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</si>
  <si>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</si>
  <si>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</si>
  <si>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</si>
  <si>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</si>
  <si>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</si>
  <si>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</si>
  <si>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</si>
  <si>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</si>
  <si>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</si>
  <si>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</si>
  <si>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</si>
  <si>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</si>
  <si>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</si>
  <si>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</si>
  <si>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</si>
  <si>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</si>
  <si>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</si>
  <si>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</si>
  <si>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</si>
  <si>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</si>
  <si>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</si>
  <si>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</si>
  <si>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</si>
  <si>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</si>
  <si>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</si>
  <si>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</si>
  <si>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</si>
  <si>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</si>
  <si>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</si>
  <si>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</si>
  <si>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</si>
  <si>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</si>
  <si>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</si>
  <si>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</si>
  <si>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</si>
  <si>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</si>
  <si>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</si>
  <si>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</si>
  <si>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</si>
  <si>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</si>
  <si>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</si>
  <si>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</si>
  <si>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</si>
  <si>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</si>
  <si>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</si>
  <si>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</si>
  <si>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</si>
  <si>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</si>
  <si>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</si>
  <si>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</si>
  <si>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</si>
  <si>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</si>
  <si>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</si>
  <si>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</si>
  <si>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</si>
  <si>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</si>
  <si>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</si>
  <si>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</si>
  <si>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</si>
  <si>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</si>
  <si>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</si>
  <si>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</si>
  <si>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</si>
  <si>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</si>
  <si>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</si>
  <si>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</si>
  <si>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</si>
  <si>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</si>
  <si>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</si>
  <si>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</si>
  <si>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</si>
  <si>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</si>
  <si>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</si>
  <si>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</si>
  <si>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</si>
  <si>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</si>
  <si>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</si>
  <si>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</si>
  <si>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</si>
  <si>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</si>
  <si>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</si>
  <si>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</si>
  <si>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</si>
  <si>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</si>
  <si>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</si>
  <si>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</si>
  <si>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</si>
  <si>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</si>
  <si>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</si>
  <si>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</si>
  <si>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</si>
  <si>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</si>
  <si>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</si>
  <si>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</si>
  <si>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</si>
  <si>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</si>
  <si>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</si>
  <si>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</si>
  <si>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</si>
  <si>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</si>
  <si>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</si>
  <si>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</si>
  <si>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</si>
  <si>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</si>
  <si>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</si>
  <si>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</si>
  <si>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</si>
  <si>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</si>
  <si>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</si>
  <si>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</si>
  <si>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</si>
  <si>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</si>
  <si>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</si>
  <si>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</si>
  <si>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</si>
  <si>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</si>
  <si>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</si>
  <si>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</si>
  <si>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</si>
  <si>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</si>
  <si>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</si>
  <si>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</si>
  <si>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</si>
  <si>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</si>
  <si>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</si>
  <si>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</si>
  <si>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</si>
  <si>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</si>
  <si>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</si>
  <si>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</si>
  <si>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</si>
  <si>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</si>
  <si>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</si>
  <si>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</si>
  <si>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</si>
  <si>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</si>
  <si>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</si>
  <si>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</si>
  <si>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</si>
  <si>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</si>
  <si>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</si>
  <si>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</si>
  <si>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</si>
  <si>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</si>
  <si>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</si>
  <si>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</si>
  <si>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</si>
  <si>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</si>
  <si>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</si>
  <si>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</si>
  <si>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</si>
  <si>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</si>
  <si>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</si>
  <si>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</si>
  <si>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</si>
  <si>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</si>
  <si>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</si>
  <si>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</si>
  <si>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</si>
  <si>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</si>
  <si>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</si>
  <si>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</si>
  <si>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</si>
  <si>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</si>
  <si>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</si>
  <si>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</si>
  <si>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</si>
  <si>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</si>
  <si>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</si>
  <si>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</si>
  <si>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</si>
  <si>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</si>
  <si>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</si>
  <si>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</si>
  <si>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</si>
  <si>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</si>
  <si>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</si>
  <si>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</si>
  <si>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</si>
  <si>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</si>
  <si>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</si>
  <si>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</si>
  <si>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</si>
  <si>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</si>
  <si>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</si>
  <si>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</si>
  <si>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</si>
  <si>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</si>
  <si>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</si>
  <si>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</si>
  <si>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</si>
  <si>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</si>
  <si>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</si>
  <si>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</si>
  <si>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</si>
  <si>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</si>
  <si>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</si>
  <si>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</si>
  <si>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</si>
  <si>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</si>
  <si>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</si>
  <si>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</si>
  <si>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</si>
  <si>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</si>
  <si>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</si>
  <si>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</si>
  <si>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</si>
  <si>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</si>
  <si>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</si>
  <si>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</si>
  <si>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</si>
  <si>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</si>
  <si>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</si>
  <si>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</si>
  <si>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</si>
  <si>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</si>
  <si>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</si>
  <si>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</si>
  <si>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</si>
  <si>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</si>
  <si>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</si>
  <si>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</si>
  <si>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</si>
  <si>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</si>
  <si>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</si>
  <si>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</si>
  <si>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</si>
  <si>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</si>
  <si>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</si>
  <si>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</si>
  <si>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</si>
  <si>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</si>
  <si>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</si>
  <si>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</si>
  <si>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</si>
  <si>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</si>
  <si>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</si>
  <si>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</si>
  <si>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</si>
  <si>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</si>
  <si>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</si>
  <si>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</si>
  <si>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</si>
  <si>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</si>
  <si>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</si>
  <si>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</si>
  <si>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</si>
  <si>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</si>
  <si>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</si>
  <si>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</si>
  <si>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</si>
  <si>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</si>
  <si>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</si>
  <si>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</si>
  <si>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</si>
  <si>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</si>
  <si>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</si>
  <si>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</si>
  <si>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</si>
  <si>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</si>
  <si>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</si>
  <si>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</si>
  <si>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</si>
  <si>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</si>
  <si>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</si>
  <si>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</si>
  <si>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</si>
  <si>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</si>
  <si>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</si>
  <si>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</si>
  <si>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</si>
  <si>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</si>
  <si>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</si>
  <si>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</si>
  <si>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</si>
  <si>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</si>
  <si>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</si>
  <si>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</si>
  <si>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</si>
  <si>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</si>
  <si>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</si>
  <si>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</si>
  <si>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</si>
  <si>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</si>
  <si>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</si>
  <si>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</si>
  <si>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</si>
  <si>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</si>
  <si>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</si>
  <si>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</si>
  <si>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</si>
  <si>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</si>
  <si>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</si>
  <si>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</si>
  <si>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</si>
  <si>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</si>
  <si>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</si>
  <si>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</si>
  <si>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</si>
  <si>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</si>
  <si>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</si>
  <si>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</si>
  <si>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</si>
  <si>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</si>
  <si>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</si>
  <si>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</si>
  <si>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</si>
  <si>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</si>
  <si>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</si>
  <si>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</si>
  <si>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</si>
  <si>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</si>
  <si>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</si>
  <si>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</si>
  <si>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</si>
  <si>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</si>
  <si>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</si>
  <si>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</si>
  <si>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</si>
  <si>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</si>
  <si>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</si>
  <si>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</si>
  <si>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</si>
  <si>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</si>
  <si>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</si>
  <si>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</si>
  <si>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</si>
  <si>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</si>
  <si>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</si>
  <si>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</si>
  <si>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</si>
  <si>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</si>
  <si>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</si>
  <si>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</si>
  <si>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</si>
  <si>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</si>
  <si>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</si>
  <si>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</si>
  <si>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</si>
  <si>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</si>
  <si>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</si>
  <si>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</si>
  <si>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</si>
  <si>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</si>
  <si>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</si>
  <si>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</si>
  <si>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</si>
  <si>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</si>
  <si>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</si>
  <si>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</si>
  <si>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</si>
  <si>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</si>
  <si>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</si>
  <si>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</si>
  <si>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</si>
  <si>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</si>
  <si>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</si>
  <si>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</si>
  <si>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</si>
  <si>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</si>
  <si>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</si>
  <si>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</si>
  <si>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</si>
  <si>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</si>
  <si>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</si>
  <si>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</si>
  <si>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</si>
  <si>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</si>
  <si>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</si>
  <si>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</si>
  <si>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</si>
  <si>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</si>
  <si>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</si>
  <si>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</si>
  <si>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</si>
  <si>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</si>
  <si>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</si>
  <si>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</si>
  <si>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</si>
  <si>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</si>
  <si>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</si>
  <si>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</si>
  <si>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</si>
  <si>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</si>
  <si>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</si>
  <si>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</si>
  <si>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</si>
  <si>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</si>
  <si>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</si>
  <si>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</si>
  <si>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</si>
  <si>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</si>
  <si>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</si>
  <si>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</si>
  <si>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</si>
  <si>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</si>
  <si>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</si>
  <si>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</si>
  <si>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</si>
  <si>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</si>
  <si>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</si>
  <si>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</si>
  <si>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</si>
  <si>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</si>
  <si>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</si>
  <si>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</si>
  <si>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</si>
  <si>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</si>
  <si>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</si>
  <si>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</si>
  <si>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</si>
  <si>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</si>
  <si>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</si>
  <si>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</si>
  <si>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</si>
  <si>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</si>
  <si>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</si>
  <si>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</si>
  <si>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</si>
  <si>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</si>
  <si>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</si>
  <si>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</si>
  <si>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</si>
  <si>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</si>
  <si>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</si>
  <si>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</si>
  <si>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</si>
  <si>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</si>
  <si>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</si>
  <si>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</si>
  <si>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</si>
  <si>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</si>
  <si>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</si>
  <si>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</si>
  <si>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</si>
  <si>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</si>
  <si>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</si>
  <si>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</si>
  <si>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</si>
  <si>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</si>
  <si>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</si>
  <si>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</si>
  <si>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</si>
  <si>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</si>
  <si>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</si>
  <si>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</si>
  <si>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</si>
  <si>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</si>
  <si>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</si>
  <si>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</si>
  <si>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</si>
  <si>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</si>
  <si>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</si>
  <si>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</si>
  <si>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</si>
  <si>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</si>
  <si>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</si>
  <si>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</si>
  <si>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</si>
  <si>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</si>
  <si>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</si>
  <si>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</si>
  <si>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</si>
  <si>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</si>
  <si>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</si>
  <si>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</si>
  <si>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</si>
  <si>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</si>
  <si>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</si>
  <si>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</si>
  <si>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</si>
  <si>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</si>
  <si>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</si>
  <si>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</si>
  <si>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</si>
  <si>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</si>
  <si>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</si>
  <si>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</si>
  <si>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</si>
  <si>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</si>
  <si>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</si>
  <si>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</si>
  <si>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</si>
  <si>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</si>
  <si>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</si>
  <si>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</si>
  <si>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</si>
  <si>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</si>
  <si>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</si>
  <si>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</si>
  <si>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</si>
  <si>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</si>
  <si>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</si>
  <si>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</si>
  <si>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</si>
  <si>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</si>
  <si>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</si>
  <si>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</si>
  <si>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</si>
  <si>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</si>
  <si>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</si>
  <si>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</si>
  <si>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</si>
  <si>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</si>
  <si>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</si>
  <si>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</si>
  <si>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</si>
  <si>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</si>
  <si>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</si>
  <si>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</si>
  <si>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</si>
  <si>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</si>
  <si>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</si>
  <si>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</si>
  <si>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</si>
  <si>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</si>
  <si>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</si>
  <si>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</si>
  <si>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</si>
  <si>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</si>
  <si>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</si>
  <si>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</si>
  <si>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</si>
  <si>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</si>
  <si>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</si>
  <si>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</si>
  <si>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</si>
  <si>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</si>
  <si>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</si>
  <si>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</si>
  <si>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</si>
  <si>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</si>
  <si>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</si>
  <si>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</si>
  <si>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</si>
  <si>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</si>
  <si>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</si>
  <si>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</si>
  <si>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</si>
  <si>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</si>
  <si>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</si>
  <si>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</si>
  <si>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</si>
  <si>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</si>
  <si>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</si>
  <si>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</si>
  <si>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</si>
  <si>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</si>
  <si>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</si>
  <si>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</si>
  <si>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</si>
  <si>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</si>
  <si>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</si>
  <si>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</si>
  <si>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</si>
  <si>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</si>
  <si>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</si>
  <si>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</si>
  <si>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</si>
  <si>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</si>
  <si>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</si>
  <si>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</si>
  <si>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</si>
  <si>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</si>
  <si>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</si>
  <si>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</si>
  <si>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</si>
  <si>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</si>
  <si>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</si>
  <si>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</si>
  <si>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</si>
  <si>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</si>
  <si>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</si>
  <si>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</si>
  <si>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</si>
  <si>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</si>
  <si>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</si>
  <si>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</si>
  <si>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</si>
  <si>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</si>
  <si>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</si>
  <si>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</si>
  <si>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</si>
  <si>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</si>
  <si>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</si>
  <si>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</si>
  <si>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</si>
  <si>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</si>
  <si>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</si>
  <si>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</si>
  <si>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</si>
  <si>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</si>
  <si>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</si>
  <si>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</si>
  <si>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</si>
  <si>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</si>
  <si>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</si>
  <si>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</si>
  <si>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</si>
  <si>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</si>
  <si>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</si>
  <si>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</si>
  <si>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</si>
  <si>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</si>
  <si>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</si>
  <si>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</si>
  <si>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</si>
  <si>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</si>
  <si>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</si>
  <si>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</si>
  <si>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</si>
  <si>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</si>
  <si>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</si>
  <si>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</si>
  <si>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</si>
  <si>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</si>
  <si>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</si>
  <si>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</si>
  <si>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</si>
  <si>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</si>
  <si>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</si>
  <si>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</si>
  <si>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</si>
  <si>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</si>
  <si>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</si>
  <si>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</si>
  <si>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</si>
  <si>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</si>
  <si>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</si>
  <si>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</si>
  <si>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</si>
  <si>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</si>
  <si>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</si>
  <si>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</si>
  <si>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</si>
  <si>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</si>
  <si>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</si>
  <si>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</si>
  <si>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</si>
  <si>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</si>
  <si>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</si>
  <si>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</si>
  <si>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</si>
  <si>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</si>
  <si>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</si>
  <si>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</si>
  <si>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</si>
  <si>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</si>
  <si>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</si>
  <si>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</si>
  <si>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</si>
  <si>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</si>
  <si>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</si>
  <si>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</si>
  <si>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</si>
  <si>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</si>
  <si>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</si>
  <si>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</si>
  <si>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</si>
  <si>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</si>
  <si>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</si>
  <si>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</si>
  <si>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</si>
  <si>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</si>
  <si>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</si>
  <si>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</si>
  <si>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</si>
  <si>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</si>
  <si>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</si>
  <si>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</si>
  <si>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</si>
  <si>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</si>
  <si>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</si>
  <si>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</si>
  <si>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</si>
  <si>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</si>
  <si>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</si>
  <si>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</si>
  <si>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</si>
  <si>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</si>
  <si>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</si>
  <si>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</si>
  <si>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</si>
  <si>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</si>
  <si>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</si>
  <si>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</si>
  <si>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</si>
  <si>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</si>
  <si>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</si>
  <si>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</si>
  <si>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</si>
  <si>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</si>
  <si>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</si>
  <si>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</si>
  <si>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</si>
  <si>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</si>
  <si>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</si>
  <si>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</si>
  <si>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</si>
  <si>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</si>
  <si>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</si>
  <si>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</si>
  <si>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</si>
  <si>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</si>
  <si>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</si>
  <si>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</si>
  <si>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</si>
  <si>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</si>
  <si>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</si>
  <si>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</si>
  <si>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</si>
  <si>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</si>
  <si>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</si>
  <si>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</si>
  <si>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</si>
  <si>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</si>
  <si>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</si>
  <si>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</si>
  <si>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</si>
  <si>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</si>
  <si>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</si>
  <si>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</si>
  <si>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</si>
  <si>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</si>
  <si>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</si>
  <si>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</si>
  <si>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</si>
  <si>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</si>
  <si>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</si>
  <si>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</si>
  <si>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</si>
  <si>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</si>
  <si>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</si>
  <si>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</si>
  <si>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</si>
  <si>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</si>
  <si>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</si>
  <si>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</si>
  <si>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</si>
  <si>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</si>
  <si>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</si>
  <si>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</si>
  <si>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</si>
  <si>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</si>
  <si>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</si>
  <si>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</si>
  <si>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</si>
  <si>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</si>
  <si>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</si>
  <si>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</si>
  <si>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</si>
  <si>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</si>
  <si>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</si>
  <si>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</si>
  <si>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</si>
  <si>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</si>
  <si>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</si>
  <si>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</si>
  <si>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</si>
  <si>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</si>
  <si>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</si>
  <si>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</si>
  <si>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</si>
  <si>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</si>
  <si>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</si>
  <si>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</si>
  <si>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</si>
  <si>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</si>
  <si>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</si>
  <si>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</si>
  <si>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</si>
  <si>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</si>
  <si>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</si>
  <si>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</si>
  <si>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</si>
  <si>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</si>
  <si>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</si>
  <si>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</si>
  <si>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</si>
  <si>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</si>
  <si>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</si>
  <si>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</si>
  <si>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</si>
  <si>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</si>
  <si>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</si>
  <si>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</si>
  <si>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</si>
  <si>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</si>
  <si>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</si>
  <si>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</si>
  <si>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</si>
  <si>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</si>
  <si>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</si>
  <si>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</si>
  <si>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</si>
  <si>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</si>
  <si>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</si>
  <si>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</si>
  <si>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</si>
  <si>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</si>
  <si>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</si>
  <si>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</si>
  <si>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</si>
  <si>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</si>
  <si>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</si>
  <si>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</si>
  <si>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</si>
  <si>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</si>
  <si>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</si>
  <si>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</si>
  <si>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</si>
  <si>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</si>
  <si>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</si>
  <si>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</si>
  <si>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</si>
  <si>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</si>
  <si>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</si>
  <si>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</si>
  <si>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</si>
  <si>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</si>
  <si>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</si>
  <si>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</si>
  <si>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</si>
  <si>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</si>
  <si>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</si>
  <si>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</si>
  <si>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</si>
  <si>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</si>
  <si>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</si>
  <si>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</si>
  <si>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</si>
  <si>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</si>
  <si>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</si>
  <si>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</si>
  <si>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</si>
  <si>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</si>
  <si>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</si>
  <si>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</si>
  <si>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</si>
  <si>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</si>
  <si>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</si>
  <si>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</si>
  <si>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</si>
  <si>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</si>
  <si>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</si>
  <si>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</si>
  <si>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</si>
  <si>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</si>
  <si>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</si>
  <si>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</si>
  <si>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</si>
  <si>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</si>
  <si>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</si>
  <si>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</si>
  <si>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</si>
  <si>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</si>
  <si>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</si>
  <si>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</si>
  <si>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</si>
  <si>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</si>
  <si>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</si>
  <si>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</si>
  <si>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</si>
  <si>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</si>
  <si>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</si>
  <si>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</si>
  <si>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</si>
  <si>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</si>
  <si>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</si>
  <si>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</si>
  <si>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</si>
  <si>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</si>
  <si>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</si>
  <si>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</si>
  <si>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</si>
  <si>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</si>
  <si>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</si>
  <si>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</si>
  <si>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</si>
  <si>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</si>
  <si>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</si>
  <si>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</si>
  <si>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</si>
  <si>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</si>
  <si>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</si>
  <si>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</si>
  <si>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</si>
  <si>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</si>
  <si>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</si>
  <si>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</si>
  <si>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</si>
  <si>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</si>
  <si>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</si>
  <si>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</si>
  <si>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</si>
  <si>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</si>
  <si>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</si>
  <si>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</si>
  <si>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</si>
  <si>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</si>
  <si>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</si>
  <si>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</si>
  <si>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</si>
  <si>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</si>
  <si>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</si>
  <si>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</si>
  <si>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</si>
  <si>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</si>
  <si>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</si>
  <si>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</si>
  <si>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</si>
  <si>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</si>
  <si>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</si>
  <si>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</si>
  <si>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</si>
  <si>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</si>
  <si>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</si>
  <si>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</si>
  <si>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</si>
  <si>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</si>
  <si>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</si>
  <si>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</si>
  <si>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</si>
  <si>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</si>
  <si>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</si>
  <si>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</si>
  <si>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</si>
  <si>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</si>
  <si>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</si>
  <si>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</si>
  <si>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</si>
  <si>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</si>
  <si>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</si>
  <si>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</si>
  <si>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</si>
  <si>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</si>
  <si>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</si>
  <si>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</si>
  <si>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</si>
  <si>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</si>
  <si>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</si>
  <si>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</si>
  <si>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</si>
  <si>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</si>
  <si>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</si>
  <si>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</si>
  <si>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</si>
  <si>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</si>
  <si>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</si>
  <si>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</si>
  <si>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</si>
  <si>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</si>
  <si>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</si>
  <si>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</si>
  <si>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</si>
  <si>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</si>
  <si>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</si>
  <si>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</si>
  <si>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</si>
  <si>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</si>
  <si>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</si>
  <si>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</si>
  <si>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</si>
  <si>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</si>
  <si>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</si>
  <si>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</si>
  <si>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</si>
  <si>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</si>
  <si>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</si>
  <si>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</si>
  <si>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</si>
  <si>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</si>
  <si>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</si>
  <si>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</si>
  <si>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</si>
  <si>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</si>
  <si>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</si>
  <si>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</si>
  <si>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</si>
  <si>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</si>
  <si>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</si>
  <si>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</si>
  <si>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</si>
  <si>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</si>
  <si>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</si>
  <si>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</si>
  <si>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</si>
  <si>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</si>
  <si>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</si>
  <si>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</si>
  <si>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</si>
  <si>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</si>
  <si>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</si>
  <si>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</si>
  <si>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</si>
  <si>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</si>
  <si>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</si>
  <si>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</si>
  <si>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</si>
  <si>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</si>
  <si>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</si>
  <si>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</si>
  <si>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</si>
  <si>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</si>
  <si>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</si>
  <si>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</si>
  <si>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</si>
  <si>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</si>
  <si>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</si>
  <si>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</si>
  <si>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</si>
  <si>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</si>
  <si>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</si>
  <si>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</si>
  <si>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</si>
  <si>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</si>
  <si>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</si>
  <si>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</si>
  <si>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</si>
  <si>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</si>
  <si>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</si>
  <si>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</si>
  <si>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</si>
  <si>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</si>
  <si>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</si>
  <si>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</si>
  <si>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</si>
  <si>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</si>
  <si>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</si>
  <si>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</si>
  <si>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</si>
  <si>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</si>
  <si>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</si>
  <si>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</si>
  <si>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</si>
  <si>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</si>
  <si>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</si>
  <si>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</si>
  <si>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</si>
  <si>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</si>
  <si>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</si>
  <si>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</si>
  <si>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</si>
  <si>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</si>
  <si>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</si>
  <si>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</si>
  <si>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</si>
  <si>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</si>
  <si>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</si>
  <si>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</si>
  <si>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</si>
  <si>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</si>
  <si>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</si>
  <si>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</si>
  <si>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</si>
  <si>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</si>
  <si>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</si>
  <si>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</si>
  <si>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</si>
  <si>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</si>
  <si>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</si>
  <si>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</si>
  <si>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</si>
  <si>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</si>
  <si>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</si>
  <si>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</si>
  <si>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</si>
  <si>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</si>
  <si>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</si>
  <si>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</si>
  <si>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</si>
  <si>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</si>
  <si>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</si>
  <si>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</si>
  <si>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</si>
  <si>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</si>
  <si>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</si>
  <si>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</si>
  <si>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</si>
  <si>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</si>
  <si>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</si>
  <si>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</si>
  <si>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</si>
  <si>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</si>
  <si>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</si>
  <si>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</si>
  <si>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</si>
  <si>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</si>
  <si>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</si>
  <si>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</si>
  <si>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</si>
  <si>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</si>
  <si>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</si>
  <si>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</si>
  <si>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</si>
  <si>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</si>
  <si>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</si>
  <si>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</si>
  <si>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</si>
  <si>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</si>
  <si>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</si>
  <si>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</si>
  <si>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</si>
  <si>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</si>
  <si>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</si>
  <si>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</si>
  <si>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</si>
  <si>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</si>
  <si>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</si>
  <si>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</si>
  <si>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</si>
  <si>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</si>
  <si>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</si>
  <si>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</si>
  <si>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</si>
  <si>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</si>
  <si>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</si>
  <si>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</si>
  <si>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</si>
  <si>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</si>
  <si>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</si>
  <si>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</si>
  <si>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</si>
  <si>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</si>
  <si>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</si>
  <si>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</si>
  <si>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</si>
  <si>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</si>
  <si>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</si>
  <si>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</si>
  <si>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</si>
  <si>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</si>
  <si>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</si>
  <si>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</si>
  <si>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</si>
  <si>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</si>
  <si>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</si>
  <si>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</si>
  <si>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</si>
  <si>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</si>
  <si>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</si>
  <si>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</si>
  <si>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</si>
  <si>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</si>
  <si>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</si>
  <si>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</si>
  <si>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</si>
  <si>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</si>
  <si>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</si>
  <si>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</si>
  <si>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</si>
  <si>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</si>
  <si>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</si>
  <si>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</si>
  <si>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</si>
  <si>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</si>
  <si>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</si>
  <si>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</si>
  <si>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</si>
  <si>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</si>
  <si>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</si>
  <si>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</si>
  <si>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</si>
  <si>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</si>
  <si>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</si>
  <si>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</si>
  <si>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</si>
  <si>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</si>
  <si>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</si>
  <si>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</si>
  <si>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</si>
  <si>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</si>
  <si>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</si>
  <si>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</si>
  <si>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</si>
  <si>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</si>
  <si>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</si>
  <si>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</si>
  <si>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</si>
  <si>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</si>
  <si>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</si>
  <si>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</si>
  <si>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</si>
  <si>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</si>
  <si>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</si>
  <si>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</si>
  <si>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</si>
  <si>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</si>
  <si>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</si>
  <si>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</si>
  <si>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</si>
  <si>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</si>
  <si>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</si>
  <si>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</si>
  <si>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</si>
  <si>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</si>
  <si>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</si>
  <si>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</si>
  <si>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</si>
  <si>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</si>
  <si>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</si>
  <si>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</si>
  <si>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</si>
  <si>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</si>
  <si>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</si>
  <si>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</si>
  <si>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</si>
  <si>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</si>
  <si>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</si>
  <si>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</si>
  <si>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</si>
  <si>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</si>
  <si>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</si>
  <si>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</si>
  <si>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</si>
  <si>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</si>
  <si>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</si>
  <si>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</si>
  <si>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</si>
  <si>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</si>
  <si>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</si>
  <si>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</si>
  <si>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</si>
  <si>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</si>
  <si>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</si>
  <si>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</si>
  <si>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</si>
  <si>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</si>
  <si>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</si>
  <si>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</si>
  <si>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</si>
  <si>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</si>
  <si>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</si>
  <si>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</si>
  <si>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</si>
  <si>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</si>
  <si>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</si>
  <si>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</si>
  <si>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</si>
  <si>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</si>
  <si>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</si>
  <si>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</si>
  <si>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</si>
  <si>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</si>
  <si>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</si>
  <si>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</si>
  <si>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</si>
  <si>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</si>
  <si>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</si>
  <si>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</si>
  <si>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</si>
  <si>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</si>
  <si>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</si>
  <si>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</si>
  <si>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</si>
  <si>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</si>
  <si>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</si>
  <si>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</si>
  <si>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</si>
  <si>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</si>
  <si>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</si>
  <si>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</si>
  <si>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</si>
  <si>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</si>
  <si>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</si>
  <si>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</si>
  <si>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</si>
  <si>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</si>
  <si>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</si>
  <si>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</si>
  <si>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</si>
  <si>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</si>
  <si>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</si>
  <si>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</si>
  <si>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</si>
  <si>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</si>
  <si>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</si>
  <si>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</si>
  <si>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</si>
  <si>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</si>
  <si>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</si>
  <si>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</si>
  <si>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</si>
  <si>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</si>
  <si>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</si>
  <si>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</si>
  <si>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</si>
  <si>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</si>
  <si>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</si>
  <si>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</si>
  <si>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</si>
  <si>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</si>
  <si>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</si>
  <si>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</si>
  <si>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</si>
  <si>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</si>
  <si>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</si>
  <si>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</si>
  <si>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</si>
  <si>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</si>
  <si>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</si>
  <si>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</si>
  <si>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</si>
  <si>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</si>
  <si>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</si>
  <si>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</si>
  <si>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</si>
  <si>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</si>
  <si>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</si>
  <si>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</si>
  <si>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</si>
  <si>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</si>
  <si>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</si>
  <si>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</si>
  <si>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</si>
  <si>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</si>
  <si>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</si>
  <si>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</si>
  <si>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</si>
  <si>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</si>
  <si>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</si>
  <si>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</si>
  <si>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</si>
  <si>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</si>
  <si>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</si>
  <si>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</si>
  <si>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</si>
  <si>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</si>
  <si>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</si>
  <si>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</si>
  <si>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</si>
  <si>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</si>
  <si>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</si>
  <si>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</si>
  <si>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</si>
  <si>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</si>
  <si>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</si>
  <si>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</si>
  <si>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</si>
  <si>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</si>
  <si>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</si>
  <si>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</si>
  <si>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</si>
  <si>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</si>
  <si>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</si>
  <si>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</si>
  <si>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</si>
  <si>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</si>
  <si>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</si>
  <si>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</si>
  <si>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</si>
  <si>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</si>
  <si>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</si>
  <si>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</si>
  <si>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</si>
  <si>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</si>
  <si>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</si>
  <si>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</si>
  <si>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</si>
  <si>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</si>
  <si>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</si>
  <si>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</si>
  <si>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</si>
  <si>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</si>
  <si>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</si>
  <si>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</si>
  <si>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</si>
  <si>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</si>
  <si>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</si>
  <si>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</si>
  <si>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</si>
  <si>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</si>
  <si>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</si>
  <si>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</si>
  <si>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</si>
  <si>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</si>
  <si>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</si>
  <si>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</si>
  <si>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</si>
  <si>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</si>
  <si>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</si>
  <si>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</si>
  <si>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</si>
  <si>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</si>
  <si>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</si>
  <si>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</si>
  <si>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</si>
  <si>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</si>
  <si>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</si>
  <si>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</si>
  <si>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</si>
  <si>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</si>
  <si>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</si>
  <si>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</si>
  <si>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</si>
  <si>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</si>
  <si>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</si>
  <si>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</si>
  <si>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</si>
  <si>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</si>
  <si>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</si>
  <si>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</si>
  <si>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</si>
  <si>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</si>
  <si>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</si>
  <si>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</si>
  <si>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</si>
  <si>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</si>
  <si>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</si>
  <si>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</si>
  <si>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</si>
  <si>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</si>
  <si>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</si>
  <si>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</si>
  <si>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</si>
  <si>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</si>
  <si>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</si>
  <si>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</si>
  <si>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</si>
  <si>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</si>
  <si>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</si>
  <si>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</si>
  <si>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</si>
  <si>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</si>
  <si>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</si>
  <si>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</si>
  <si>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</si>
  <si>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</si>
  <si>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</si>
  <si>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</si>
  <si>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</si>
  <si>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</si>
  <si>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</si>
  <si>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</si>
  <si>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</si>
  <si>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</si>
  <si>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</si>
  <si>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</si>
  <si>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</si>
  <si>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</si>
  <si>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</si>
  <si>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</si>
  <si>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</si>
  <si>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</si>
  <si>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</si>
  <si>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</si>
  <si>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</si>
  <si>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</si>
  <si>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</si>
  <si>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</si>
  <si>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</si>
  <si>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</si>
  <si>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</si>
  <si>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</si>
  <si>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</si>
  <si>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</si>
  <si>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</si>
  <si>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</si>
  <si>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</si>
  <si>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</si>
  <si>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</si>
  <si>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</si>
  <si>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</si>
  <si>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</si>
  <si>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</si>
  <si>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</si>
  <si>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</si>
  <si>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</si>
  <si>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</si>
  <si>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</si>
  <si>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</si>
  <si>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</si>
  <si>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</si>
  <si>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</si>
  <si>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</si>
  <si>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</si>
  <si>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</si>
  <si>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</si>
  <si>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</si>
  <si>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</si>
  <si>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</si>
  <si>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</si>
  <si>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</si>
  <si>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</si>
  <si>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</si>
  <si>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</si>
  <si>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</si>
  <si>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</si>
  <si>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</si>
  <si>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</si>
  <si>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</si>
  <si>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</si>
  <si>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</si>
  <si>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</si>
  <si>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</si>
  <si>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</si>
  <si>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</si>
  <si>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</si>
  <si>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</si>
  <si>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</si>
  <si>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</si>
  <si>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</si>
  <si>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</si>
  <si>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</si>
  <si>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</si>
  <si>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</si>
  <si>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</si>
  <si>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</si>
  <si>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</si>
  <si>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</si>
  <si>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</si>
  <si>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</si>
  <si>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</si>
  <si>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</si>
  <si>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</si>
  <si>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</si>
  <si>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</si>
  <si>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</si>
  <si>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</si>
  <si>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</si>
  <si>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</si>
  <si>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</si>
  <si>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</si>
  <si>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</si>
  <si>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</si>
  <si>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</si>
  <si>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</si>
  <si>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</si>
  <si>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</si>
  <si>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</si>
  <si>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</si>
  <si>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</si>
  <si>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</si>
  <si>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</si>
  <si>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</si>
  <si>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</si>
  <si>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</si>
  <si>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</si>
  <si>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</si>
  <si>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</si>
  <si>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</si>
  <si>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</si>
  <si>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</si>
  <si>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</si>
  <si>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</si>
  <si>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</si>
  <si>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</si>
  <si>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</si>
  <si>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</si>
  <si>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</si>
  <si>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</si>
  <si>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</si>
  <si>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</si>
  <si>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</si>
  <si>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</si>
  <si>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</si>
  <si>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</si>
  <si>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</si>
  <si>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</si>
  <si>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</si>
  <si>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</si>
  <si>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</si>
  <si>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</si>
  <si>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</si>
  <si>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</si>
  <si>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</si>
  <si>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</si>
  <si>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</si>
  <si>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</si>
  <si>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</si>
  <si>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</si>
  <si>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</si>
  <si>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</si>
  <si>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</si>
  <si>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</si>
  <si>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</si>
  <si>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</si>
  <si>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</si>
  <si>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</si>
  <si>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</si>
  <si>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</si>
  <si>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</si>
  <si>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</si>
  <si>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</si>
  <si>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</si>
  <si>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</si>
  <si>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</si>
  <si>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</si>
  <si>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</si>
  <si>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</si>
  <si>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</si>
  <si>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</si>
  <si>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</si>
  <si>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</si>
  <si>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</si>
  <si>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</si>
  <si>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</si>
  <si>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</si>
  <si>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</si>
  <si>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</si>
  <si>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</si>
  <si>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</si>
  <si>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</si>
  <si>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</si>
  <si>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</si>
  <si>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</si>
  <si>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</si>
  <si>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</si>
  <si>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</si>
  <si>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</si>
  <si>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</si>
  <si>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</si>
  <si>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</si>
  <si>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</si>
  <si>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</si>
  <si>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</si>
  <si>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</si>
  <si>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</si>
  <si>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</si>
  <si>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</si>
  <si>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</si>
  <si>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</si>
  <si>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</si>
  <si>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</si>
  <si>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</si>
  <si>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</si>
  <si>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</si>
  <si>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</si>
  <si>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</si>
  <si>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</si>
  <si>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</si>
  <si>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</si>
  <si>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</si>
  <si>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</si>
  <si>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</si>
  <si>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</si>
  <si>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</si>
  <si>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</si>
  <si>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</si>
  <si>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</si>
  <si>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</si>
  <si>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</si>
  <si>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</si>
  <si>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</si>
  <si>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</si>
  <si>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</si>
  <si>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</si>
  <si>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</si>
  <si>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</si>
  <si>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</si>
  <si>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</si>
  <si>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</si>
  <si>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</si>
  <si>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</si>
  <si>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</si>
  <si>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</si>
  <si>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</si>
  <si>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</si>
  <si>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</si>
  <si>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</si>
  <si>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</si>
  <si>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</si>
  <si>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</si>
  <si>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</si>
  <si>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</si>
  <si>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</si>
  <si>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</si>
  <si>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</si>
  <si>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</si>
  <si>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</si>
  <si>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</si>
  <si>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</si>
  <si>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</si>
  <si>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</si>
  <si>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</si>
  <si>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</si>
  <si>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</si>
  <si>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</si>
  <si>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</si>
  <si>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</si>
  <si>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</si>
  <si>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</si>
  <si>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</si>
  <si>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</si>
  <si>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</si>
  <si>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</si>
  <si>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</si>
  <si>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</si>
  <si>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</si>
  <si>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</si>
  <si>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</si>
  <si>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</si>
  <si>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</si>
  <si>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</si>
  <si>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</si>
  <si>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</si>
  <si>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</si>
  <si>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</si>
  <si>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</si>
  <si>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</si>
  <si>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</si>
  <si>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</si>
  <si>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</si>
  <si>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</si>
  <si>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</si>
  <si>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</si>
  <si>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</si>
  <si>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</si>
  <si>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</si>
  <si>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</si>
  <si>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</si>
  <si>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</si>
  <si>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</si>
  <si>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</si>
  <si>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</si>
  <si>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</si>
  <si>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</si>
  <si>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</si>
  <si>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</si>
  <si>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</si>
  <si>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</si>
  <si>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</si>
  <si>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</si>
  <si>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</si>
  <si>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</si>
  <si>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</si>
  <si>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</si>
  <si>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</si>
  <si>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</si>
  <si>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</si>
  <si>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</si>
  <si>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</si>
  <si>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</si>
  <si>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</si>
  <si>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</si>
  <si>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</si>
  <si>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</si>
  <si>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</si>
  <si>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</si>
  <si>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</si>
  <si>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</si>
  <si>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</si>
  <si>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</si>
  <si>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</si>
  <si>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</si>
  <si>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</si>
  <si>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</si>
  <si>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</si>
  <si>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</si>
  <si>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</si>
  <si>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</si>
  <si>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</si>
  <si>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</si>
  <si>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</si>
  <si>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</si>
  <si>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</si>
  <si>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</si>
  <si>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</si>
  <si>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</si>
  <si>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</si>
  <si>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</si>
  <si>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</si>
  <si>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</si>
  <si>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</si>
  <si>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</si>
  <si>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</si>
  <si>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</si>
  <si>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</si>
  <si>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</si>
  <si>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</si>
  <si>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</si>
  <si>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</si>
  <si>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</si>
  <si>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</si>
  <si>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</si>
  <si>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</si>
  <si>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</si>
  <si>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</si>
  <si>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</si>
  <si>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</si>
  <si>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</si>
  <si>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</si>
  <si>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</si>
  <si>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</si>
  <si>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</si>
  <si>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</si>
  <si>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</si>
  <si>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</si>
  <si>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</si>
  <si>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</si>
  <si>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</si>
  <si>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</si>
  <si>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</si>
  <si>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</si>
  <si>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</si>
  <si>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</si>
  <si>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</si>
  <si>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</si>
  <si>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</si>
  <si>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</si>
  <si>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</si>
  <si>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</si>
  <si>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</si>
  <si>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</si>
  <si>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</si>
  <si>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</si>
  <si>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</si>
  <si>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</si>
  <si>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</si>
  <si>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</si>
  <si>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</si>
  <si>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</si>
  <si>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</si>
  <si>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</si>
  <si>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</si>
  <si>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</si>
  <si>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</si>
  <si>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</si>
  <si>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</si>
  <si>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</si>
  <si>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</si>
  <si>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</si>
  <si>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</si>
  <si>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</si>
  <si>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</si>
  <si>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</si>
  <si>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</si>
  <si>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</si>
  <si>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</si>
  <si>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</si>
  <si>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</si>
  <si>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</si>
  <si>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</si>
  <si>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</si>
  <si>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</si>
  <si>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</si>
  <si>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</si>
  <si>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</si>
  <si>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</si>
  <si>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</si>
  <si>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</si>
  <si>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</si>
  <si>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</si>
  <si>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</si>
  <si>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</si>
  <si>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</si>
  <si>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</si>
  <si>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</si>
  <si>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</si>
  <si>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</si>
  <si>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</si>
  <si>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</si>
  <si>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</si>
  <si>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</si>
  <si>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</si>
  <si>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</si>
  <si>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</si>
  <si>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</si>
  <si>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</si>
  <si>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</si>
  <si>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</si>
  <si>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</si>
  <si>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</si>
  <si>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</si>
  <si>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</si>
  <si>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</si>
  <si>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</si>
  <si>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</si>
  <si>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</si>
  <si>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</si>
  <si>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</si>
  <si>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</si>
  <si>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</si>
  <si>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</si>
  <si>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</si>
  <si>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</si>
  <si>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</si>
  <si>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</si>
  <si>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</si>
  <si>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</si>
  <si>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</si>
  <si>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</si>
  <si>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</si>
  <si>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</si>
  <si>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</si>
  <si>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</si>
  <si>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</si>
  <si>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</si>
  <si>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</si>
  <si>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</si>
  <si>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</si>
  <si>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</si>
  <si>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</si>
  <si>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</si>
  <si>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</si>
  <si>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</si>
  <si>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</si>
  <si>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</si>
  <si>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</si>
  <si>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</si>
  <si>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</si>
  <si>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</si>
  <si>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</si>
  <si>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</si>
  <si>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</si>
  <si>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</si>
  <si>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</si>
  <si>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</si>
  <si>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</si>
  <si>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</si>
  <si>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</si>
  <si>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</si>
  <si>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</si>
  <si>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</si>
  <si>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</si>
  <si>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</si>
  <si>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</si>
  <si>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</si>
  <si>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</si>
  <si>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</si>
  <si>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</si>
  <si>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</si>
  <si>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</si>
  <si>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</si>
  <si>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</si>
  <si>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</si>
  <si>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</si>
  <si>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</si>
  <si>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</si>
  <si>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</si>
  <si>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</si>
  <si>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</si>
  <si>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</si>
  <si>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</si>
  <si>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</si>
  <si>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</si>
  <si>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</si>
  <si>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</si>
  <si>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</si>
  <si>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</si>
  <si>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</si>
  <si>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</si>
  <si>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</si>
  <si>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</si>
  <si>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</si>
  <si>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</si>
  <si>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</si>
  <si>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</si>
  <si>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</si>
  <si>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</si>
  <si>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</si>
  <si>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</si>
  <si>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</si>
  <si>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</si>
  <si>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</si>
  <si>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</si>
  <si>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</si>
  <si>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</si>
  <si>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</si>
  <si>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</si>
  <si>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</si>
  <si>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</si>
  <si>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</si>
  <si>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</si>
  <si>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</si>
  <si>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</si>
  <si>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</si>
  <si>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</si>
  <si>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</si>
  <si>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</si>
  <si>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</si>
  <si>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</si>
  <si>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</si>
  <si>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</si>
  <si>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</si>
  <si>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</si>
  <si>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</si>
  <si>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</si>
  <si>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</si>
  <si>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</si>
  <si>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</si>
  <si>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</si>
  <si>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</si>
  <si>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</si>
  <si>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</si>
  <si>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</si>
  <si>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</si>
  <si>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</si>
  <si>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</si>
  <si>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</si>
  <si>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</si>
  <si>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</si>
  <si>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</si>
  <si>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</si>
  <si>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</si>
  <si>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</si>
  <si>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</si>
  <si>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</si>
  <si>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</si>
  <si>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</si>
  <si>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</si>
  <si>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</si>
  <si>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</si>
  <si>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</si>
  <si>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</si>
  <si>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</si>
  <si>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</si>
  <si>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</si>
  <si>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</si>
  <si>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</si>
  <si>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</si>
  <si>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</si>
  <si>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</si>
  <si>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</si>
  <si>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</si>
  <si>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</si>
  <si>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</si>
  <si>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</si>
  <si>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</si>
  <si>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</si>
  <si>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</si>
  <si>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</si>
  <si>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</si>
  <si>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</si>
  <si>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</si>
  <si>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</si>
  <si>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</si>
  <si>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</si>
  <si>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</si>
  <si>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</si>
  <si>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</si>
  <si>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</si>
  <si>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</si>
  <si>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</si>
  <si>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</si>
  <si>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</si>
  <si>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</si>
  <si>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</si>
  <si>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</si>
  <si>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</si>
  <si>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</si>
  <si>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</si>
  <si>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</si>
  <si>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</si>
  <si>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</si>
  <si>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</si>
  <si>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</si>
  <si>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</si>
  <si>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</si>
  <si>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</si>
  <si>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</si>
  <si>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</si>
  <si>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</si>
  <si>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</si>
  <si>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</si>
  <si>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</si>
  <si>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</si>
  <si>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</si>
  <si>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</si>
  <si>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</si>
  <si>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</si>
  <si>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</si>
  <si>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</si>
  <si>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</si>
  <si>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</si>
  <si>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</si>
  <si>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</si>
  <si>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</si>
  <si>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</si>
  <si>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</si>
  <si>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</si>
  <si>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</si>
  <si>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</si>
  <si>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</si>
  <si>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</si>
  <si>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</si>
  <si>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</si>
  <si>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</si>
  <si>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</si>
  <si>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</si>
  <si>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</si>
  <si>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</si>
  <si>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</si>
  <si>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</si>
  <si>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</si>
  <si>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</si>
  <si>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</si>
  <si>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</si>
  <si>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</si>
  <si>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</si>
  <si>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</si>
  <si>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</si>
  <si>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</si>
  <si>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</si>
  <si>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</si>
  <si>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</si>
  <si>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</si>
  <si>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</si>
  <si>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</si>
  <si>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</si>
  <si>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</si>
  <si>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</si>
  <si>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</si>
  <si>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</si>
  <si>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</si>
  <si>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</si>
  <si>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</si>
  <si>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</si>
  <si>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</si>
  <si>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</si>
  <si>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</si>
  <si>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</si>
  <si>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</si>
  <si>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</si>
  <si>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</si>
  <si>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</si>
  <si>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</si>
  <si>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</si>
  <si>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</si>
  <si>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</si>
  <si>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</si>
  <si>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</si>
  <si>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</si>
  <si>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</si>
  <si>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</si>
  <si>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</si>
  <si>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</si>
  <si>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</si>
  <si>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</si>
  <si>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</si>
  <si>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</si>
  <si>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</si>
  <si>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</si>
  <si>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</si>
  <si>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</si>
  <si>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</si>
  <si>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</si>
  <si>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</si>
  <si>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</si>
  <si>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</si>
  <si>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</si>
  <si>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</si>
  <si>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</si>
  <si>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</si>
  <si>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</si>
  <si>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</si>
  <si>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</si>
  <si>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</si>
  <si>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</si>
  <si>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</si>
  <si>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</si>
  <si>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</si>
  <si>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</si>
  <si>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</si>
  <si>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</si>
  <si>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</si>
  <si>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</si>
  <si>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</si>
  <si>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</si>
  <si>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</si>
  <si>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</si>
  <si>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</si>
  <si>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</si>
  <si>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</si>
  <si>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</si>
  <si>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</si>
  <si>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</si>
  <si>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</si>
  <si>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</si>
  <si>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</si>
  <si>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</si>
  <si>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</si>
  <si>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</si>
  <si>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</si>
  <si>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</si>
  <si>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</si>
  <si>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</si>
  <si>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</si>
  <si>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</si>
  <si>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</si>
  <si>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</si>
  <si>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</si>
  <si>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</si>
  <si>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</si>
  <si>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</si>
  <si>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</si>
  <si>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</si>
  <si>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</si>
  <si>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</si>
  <si>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</si>
  <si>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</si>
  <si>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</si>
  <si>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</si>
  <si>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</si>
  <si>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</si>
  <si>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</si>
  <si>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</si>
  <si>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</si>
  <si>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</si>
  <si>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</si>
  <si>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</si>
  <si>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</si>
  <si>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</si>
  <si>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</si>
  <si>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</si>
  <si>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</si>
  <si>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</si>
  <si>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</si>
  <si>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</si>
  <si>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</si>
  <si>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</si>
  <si>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</si>
  <si>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</si>
  <si>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</si>
  <si>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</si>
  <si>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</si>
  <si>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</si>
  <si>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</si>
  <si>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</si>
  <si>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</si>
  <si>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</si>
  <si>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</si>
  <si>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</si>
  <si>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</si>
  <si>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</si>
  <si>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</si>
  <si>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</si>
  <si>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</si>
  <si>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</si>
  <si>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</si>
  <si>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</si>
  <si>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</si>
  <si>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</si>
  <si>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</si>
  <si>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</si>
  <si>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</si>
  <si>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</si>
  <si>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</si>
  <si>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</si>
  <si>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</si>
  <si>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</si>
  <si>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</si>
  <si>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</si>
  <si>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</si>
  <si>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</si>
  <si>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</si>
  <si>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</si>
  <si>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</si>
  <si>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</si>
  <si>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</si>
  <si>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</si>
  <si>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</si>
  <si>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</si>
  <si>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</si>
  <si>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</si>
  <si>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</si>
  <si>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</si>
  <si>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</si>
  <si>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</si>
  <si>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</si>
  <si>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</si>
  <si>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</si>
  <si>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</si>
  <si>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</si>
  <si>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</si>
  <si>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</si>
  <si>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</si>
  <si>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</si>
  <si>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</si>
  <si>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</si>
  <si>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</si>
  <si>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</si>
  <si>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</si>
  <si>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</si>
  <si>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</si>
  <si>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</si>
  <si>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</si>
  <si>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</si>
  <si>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</si>
  <si>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</si>
  <si>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</si>
  <si>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</si>
  <si>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</si>
  <si>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</si>
  <si>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</si>
  <si>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</si>
  <si>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</si>
  <si>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</si>
  <si>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</si>
  <si>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</si>
  <si>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</si>
  <si>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</si>
  <si>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</si>
  <si>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</si>
  <si>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</si>
  <si>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</si>
  <si>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</si>
  <si>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</si>
  <si>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</si>
  <si>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</si>
  <si>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</si>
  <si>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</si>
  <si>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</si>
  <si>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</si>
  <si>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</si>
  <si>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</si>
  <si>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</si>
  <si>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</si>
  <si>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</si>
  <si>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</si>
  <si>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</si>
  <si>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</si>
  <si>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</si>
  <si>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</si>
  <si>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</si>
  <si>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</si>
  <si>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</si>
  <si>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</si>
  <si>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</si>
  <si>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</si>
  <si>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</si>
  <si>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</si>
  <si>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</si>
  <si>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</si>
  <si>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</si>
  <si>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</si>
  <si>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</si>
  <si>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</si>
  <si>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</si>
  <si>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</si>
  <si>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</si>
  <si>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</si>
  <si>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</si>
  <si>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</si>
  <si>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</si>
  <si>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</si>
  <si>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</si>
  <si>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</si>
  <si>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</si>
  <si>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</si>
  <si>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</si>
  <si>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</si>
  <si>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</si>
  <si>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</si>
  <si>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</si>
  <si>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</si>
  <si>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</si>
  <si>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</si>
  <si>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</si>
  <si>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</si>
  <si>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</si>
  <si>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</si>
  <si>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</si>
  <si>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</si>
  <si>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</si>
  <si>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</si>
  <si>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</si>
  <si>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</si>
  <si>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</si>
  <si>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</si>
  <si>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</si>
  <si>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</si>
  <si>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</si>
  <si>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</si>
  <si>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</si>
  <si>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</si>
  <si>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</si>
  <si>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</si>
  <si>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</si>
  <si>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</si>
  <si>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</si>
  <si>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</si>
  <si>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</si>
  <si>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</si>
  <si>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</si>
  <si>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</si>
  <si>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</si>
  <si>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</si>
  <si>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</si>
  <si>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</si>
  <si>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</si>
  <si>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</si>
  <si>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</si>
  <si>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</si>
  <si>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</si>
  <si>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</si>
  <si>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</si>
  <si>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</si>
  <si>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</si>
  <si>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</si>
  <si>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</si>
  <si>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</si>
  <si>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</si>
  <si>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</si>
  <si>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</si>
  <si>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</si>
  <si>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</si>
  <si>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</si>
  <si>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</si>
  <si>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</si>
  <si>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</si>
  <si>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</si>
  <si>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</si>
  <si>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</si>
  <si>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</si>
  <si>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</si>
  <si>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</si>
  <si>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</si>
  <si>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</si>
  <si>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</si>
  <si>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</si>
  <si>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</si>
  <si>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</si>
  <si>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</si>
  <si>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</si>
  <si>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</si>
  <si>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</si>
  <si>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</si>
  <si>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</si>
  <si>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</si>
  <si>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</si>
  <si>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</si>
  <si>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</si>
  <si>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</si>
  <si>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</si>
  <si>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</si>
  <si>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</si>
  <si>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</si>
  <si>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</si>
  <si>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</si>
  <si>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</si>
  <si>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</si>
  <si>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</si>
  <si>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</si>
  <si>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</si>
  <si>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</si>
  <si>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</si>
  <si>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</si>
  <si>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</si>
  <si>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</si>
  <si>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</si>
  <si>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</si>
  <si>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</si>
  <si>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</si>
  <si>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</si>
  <si>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</si>
  <si>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</si>
  <si>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</si>
  <si>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</si>
  <si>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</si>
  <si>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</si>
  <si>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</si>
  <si>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</si>
  <si>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</si>
  <si>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</si>
  <si>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</si>
  <si>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</si>
  <si>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</si>
  <si>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</si>
  <si>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</si>
  <si>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</si>
  <si>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</si>
  <si>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</si>
  <si>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</si>
  <si>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</si>
  <si>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</si>
  <si>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</si>
  <si>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</si>
  <si>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</si>
  <si>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</si>
  <si>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</si>
  <si>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</si>
  <si>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</si>
  <si>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</si>
  <si>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</si>
  <si>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</si>
  <si>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</si>
  <si>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</si>
  <si>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</si>
  <si>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</si>
  <si>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</si>
  <si>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</si>
  <si>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</si>
  <si>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</si>
  <si>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</si>
  <si>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</si>
  <si>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</si>
  <si>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</si>
  <si>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</si>
  <si>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</si>
  <si>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</si>
  <si>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</si>
  <si>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</si>
  <si>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</si>
  <si>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</si>
  <si>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</si>
  <si>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</si>
  <si>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</si>
  <si>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</si>
  <si>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</si>
  <si>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</si>
  <si>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</si>
  <si>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</si>
  <si>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</si>
  <si>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</si>
  <si>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</si>
  <si>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</si>
  <si>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</si>
  <si>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</si>
  <si>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</si>
  <si>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</si>
  <si>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</si>
  <si>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</si>
  <si>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</si>
  <si>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</si>
  <si>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</si>
  <si>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</si>
  <si>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</si>
  <si>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</si>
  <si>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</si>
  <si>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</si>
  <si>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</si>
  <si>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</si>
  <si>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</si>
  <si>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</si>
  <si>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</si>
  <si>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</si>
  <si>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</si>
  <si>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</si>
  <si>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</si>
  <si>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</si>
  <si>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</si>
  <si>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</si>
  <si>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</si>
  <si>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</si>
  <si>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</si>
  <si>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</si>
  <si>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</si>
  <si>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</si>
  <si>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</si>
  <si>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</si>
  <si>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</si>
  <si>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</si>
  <si>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</si>
  <si>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</si>
  <si>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</si>
  <si>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</si>
  <si>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</si>
  <si>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</si>
  <si>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</si>
  <si>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</si>
  <si>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</si>
  <si>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</si>
  <si>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</si>
  <si>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</si>
  <si>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</si>
  <si>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</si>
  <si>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</si>
  <si>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</si>
  <si>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</si>
  <si>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</si>
  <si>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</si>
  <si>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</si>
  <si>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</si>
  <si>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</si>
  <si>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</si>
  <si>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</si>
  <si>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</si>
  <si>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</si>
  <si>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</si>
  <si>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</si>
  <si>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</si>
  <si>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</si>
  <si>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</si>
  <si>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</si>
  <si>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</si>
  <si>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</si>
  <si>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</si>
  <si>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</si>
  <si>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</si>
  <si>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</si>
  <si>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</si>
  <si>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</si>
  <si>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</si>
  <si>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</si>
  <si>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</si>
  <si>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</si>
  <si>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</si>
  <si>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</si>
  <si>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</si>
  <si>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</si>
  <si>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</si>
  <si>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</si>
  <si>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</si>
  <si>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</si>
  <si>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</si>
  <si>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</si>
  <si>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</si>
  <si>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</si>
  <si>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</si>
  <si>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</si>
  <si>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</si>
  <si>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</si>
  <si>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</si>
  <si>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</si>
  <si>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</si>
  <si>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</si>
  <si>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</si>
  <si>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</si>
  <si>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</si>
  <si>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</si>
  <si>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</si>
  <si>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</si>
  <si>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</si>
  <si>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</si>
  <si>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</si>
  <si>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</si>
  <si>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</si>
  <si>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</si>
  <si>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</si>
  <si>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</si>
  <si>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</si>
  <si>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</si>
  <si>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</si>
  <si>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</si>
  <si>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</si>
  <si>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</si>
  <si>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</si>
  <si>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</si>
  <si>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</si>
  <si>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</si>
  <si>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</si>
  <si>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</si>
  <si>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</si>
  <si>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</si>
  <si>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</si>
  <si>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</si>
  <si>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</si>
  <si>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</si>
  <si>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</si>
  <si>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</si>
  <si>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</si>
  <si>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</si>
  <si>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</si>
  <si>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</si>
  <si>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</si>
  <si>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</si>
  <si>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</si>
  <si>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</si>
  <si>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</si>
  <si>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</si>
  <si>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</si>
  <si>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</si>
  <si>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</si>
  <si>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</si>
  <si>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</si>
  <si>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</si>
  <si>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</si>
  <si>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</si>
  <si>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</si>
  <si>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</si>
  <si>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</si>
  <si>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</si>
  <si>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</si>
  <si>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</si>
  <si>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</si>
  <si>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</si>
  <si>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</si>
  <si>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</si>
  <si>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</si>
  <si>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</si>
  <si>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</si>
  <si>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</si>
  <si>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</si>
  <si>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</si>
  <si>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</si>
  <si>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</si>
  <si>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</si>
  <si>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</si>
  <si>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</si>
  <si>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</si>
  <si>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</si>
  <si>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</si>
  <si>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</si>
  <si>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</si>
  <si>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</si>
  <si>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</si>
  <si>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</si>
  <si>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</si>
  <si>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</si>
  <si>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</si>
  <si>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</si>
  <si>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</si>
  <si>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</si>
  <si>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</si>
  <si>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</si>
  <si>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</si>
  <si>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</si>
  <si>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</si>
  <si>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</si>
  <si>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</si>
  <si>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</si>
  <si>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</si>
  <si>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</si>
  <si>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</si>
  <si>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</si>
  <si>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</si>
  <si>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</si>
  <si>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</si>
  <si>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</si>
  <si>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</si>
  <si>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</si>
  <si>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</si>
  <si>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</si>
  <si>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</si>
  <si>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</si>
  <si>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</si>
  <si>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</si>
  <si>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</si>
  <si>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</si>
  <si>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</si>
  <si>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</si>
  <si>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</si>
  <si>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</si>
  <si>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</si>
  <si>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</si>
  <si>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</si>
  <si>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</si>
  <si>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</si>
  <si>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</si>
  <si>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</si>
  <si>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</si>
  <si>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</si>
  <si>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</si>
  <si>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</si>
  <si>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</si>
  <si>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</si>
  <si>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</si>
  <si>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</si>
  <si>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</si>
  <si>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</si>
  <si>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</si>
  <si>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</si>
  <si>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</si>
  <si>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</si>
  <si>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</si>
  <si>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</si>
  <si>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</si>
  <si>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</si>
  <si>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</si>
  <si>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</si>
  <si>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</si>
  <si>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</si>
  <si>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</si>
  <si>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</si>
  <si>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</si>
  <si>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</si>
  <si>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</si>
  <si>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</si>
  <si>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</si>
  <si>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</si>
  <si>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</si>
  <si>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</si>
  <si>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</si>
  <si>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</si>
  <si>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</si>
  <si>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</si>
  <si>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</si>
  <si>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</si>
  <si>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</si>
  <si>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</si>
  <si>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</si>
  <si>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</si>
  <si>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</si>
  <si>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</si>
  <si>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</si>
  <si>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</si>
  <si>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</si>
  <si>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</si>
  <si>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</si>
  <si>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</si>
  <si>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</si>
  <si>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</si>
  <si>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</si>
  <si>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</si>
  <si>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</si>
  <si>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</si>
  <si>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</si>
  <si>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</si>
  <si>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</si>
  <si>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</si>
  <si>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</si>
  <si>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</si>
  <si>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</si>
  <si>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</si>
  <si>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</si>
  <si>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</si>
  <si>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</si>
  <si>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</si>
  <si>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</si>
  <si>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</si>
  <si>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</si>
  <si>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</si>
  <si>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</si>
  <si>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</si>
  <si>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</si>
  <si>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</si>
  <si>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</si>
  <si>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</si>
  <si>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</si>
  <si>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</si>
  <si>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</si>
  <si>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</si>
  <si>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</si>
  <si>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</si>
  <si>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</si>
  <si>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</si>
  <si>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</si>
  <si>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</si>
  <si>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</si>
  <si>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</si>
  <si>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</si>
  <si>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</si>
  <si>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</si>
  <si>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</si>
  <si>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</si>
  <si>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</si>
  <si>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</si>
  <si>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</si>
  <si>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</si>
  <si>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</si>
  <si>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</si>
  <si>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</si>
  <si>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</si>
  <si>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</si>
  <si>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</si>
  <si>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</si>
  <si>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</si>
  <si>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</si>
  <si>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</si>
  <si>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</si>
  <si>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</si>
  <si>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</si>
  <si>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</si>
  <si>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</si>
  <si>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</si>
  <si>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</si>
  <si>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</si>
  <si>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</si>
  <si>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</si>
  <si>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</si>
  <si>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</si>
  <si>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</si>
  <si>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</si>
  <si>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</si>
  <si>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</si>
  <si>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</si>
  <si>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</si>
  <si>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</si>
  <si>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</si>
  <si>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</si>
  <si>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</si>
  <si>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</si>
  <si>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</si>
  <si>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</si>
  <si>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</si>
  <si>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</si>
  <si>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</si>
  <si>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</si>
  <si>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</si>
  <si>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</si>
  <si>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</si>
  <si>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</si>
  <si>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</si>
  <si>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</si>
  <si>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</si>
  <si>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</si>
  <si>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</si>
  <si>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</si>
  <si>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</si>
  <si>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</si>
  <si>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</si>
  <si>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</si>
  <si>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</si>
  <si>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</si>
  <si>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</si>
  <si>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</si>
  <si>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</si>
  <si>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</si>
  <si>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</si>
  <si>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</si>
  <si>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</si>
  <si>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</si>
  <si>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</si>
  <si>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</si>
  <si>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</si>
  <si>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</si>
  <si>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</si>
  <si>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</si>
  <si>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</si>
  <si>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</si>
  <si>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</si>
  <si>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</si>
  <si>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</si>
  <si>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</si>
  <si>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</si>
  <si>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</si>
  <si>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</si>
  <si>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</si>
  <si>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</si>
  <si>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</si>
  <si>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</si>
  <si>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</si>
  <si>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</si>
  <si>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</si>
  <si>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</si>
  <si>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</si>
  <si>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</si>
  <si>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</si>
  <si>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</si>
  <si>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</si>
  <si>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</si>
  <si>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</si>
  <si>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</si>
  <si>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</si>
  <si>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</si>
  <si>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</si>
  <si>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</si>
  <si>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</si>
  <si>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</si>
  <si>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</si>
  <si>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</si>
  <si>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</si>
  <si>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</si>
  <si>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</si>
  <si>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</si>
  <si>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</si>
  <si>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</si>
  <si>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</si>
  <si>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</si>
  <si>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</si>
  <si>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</si>
  <si>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</si>
  <si>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</si>
  <si>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</si>
  <si>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</si>
  <si>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</si>
  <si>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</si>
  <si>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</si>
  <si>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</si>
  <si>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</si>
  <si>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</si>
  <si>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</si>
  <si>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</si>
  <si>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</si>
  <si>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</si>
  <si>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</si>
  <si>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</si>
  <si>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</si>
  <si>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</si>
  <si>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</si>
  <si>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</si>
  <si>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</si>
  <si>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</si>
  <si>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</si>
  <si>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</si>
  <si>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</si>
  <si>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</si>
  <si>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</si>
  <si>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</si>
  <si>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</si>
  <si>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</si>
  <si>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</si>
  <si>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</si>
  <si>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</si>
  <si>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</si>
  <si>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</si>
  <si>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</si>
  <si>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</si>
  <si>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</si>
  <si>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</si>
  <si>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</si>
  <si>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</si>
  <si>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</si>
  <si>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</si>
  <si>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</si>
  <si>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</si>
  <si>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</si>
  <si>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</si>
  <si>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</si>
  <si>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</si>
  <si>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</si>
  <si>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</si>
  <si>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</si>
  <si>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</si>
  <si>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</si>
  <si>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</si>
  <si>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</si>
  <si>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</si>
  <si>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</si>
  <si>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</si>
  <si>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</si>
  <si>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</si>
  <si>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</si>
  <si>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</si>
  <si>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</si>
  <si>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</si>
  <si>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</si>
  <si>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</si>
  <si>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</si>
  <si>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</si>
  <si>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</si>
  <si>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</si>
  <si>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</si>
  <si>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</si>
  <si>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</si>
  <si>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</si>
  <si>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</si>
  <si>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</si>
  <si>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</si>
  <si>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</si>
  <si>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</si>
  <si>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</si>
  <si>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</si>
  <si>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</si>
  <si>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</si>
  <si>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</si>
  <si>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</si>
  <si>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</si>
  <si>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</si>
  <si>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</si>
  <si>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</si>
  <si>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</si>
  <si>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</si>
  <si>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</si>
  <si>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</si>
  <si>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</si>
  <si>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</si>
  <si>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</si>
  <si>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</si>
  <si>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</si>
  <si>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</si>
  <si>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</si>
  <si>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</si>
  <si>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</si>
  <si>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</si>
  <si>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</si>
  <si>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</si>
  <si>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</si>
  <si>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</si>
  <si>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</si>
  <si>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</si>
  <si>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</si>
  <si>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</si>
  <si>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</si>
  <si>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</si>
  <si>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</si>
  <si>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</si>
  <si>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</si>
  <si>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</si>
  <si>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</si>
  <si>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</si>
  <si>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</si>
  <si>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</si>
  <si>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</si>
  <si>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</si>
  <si>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</si>
  <si>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</si>
  <si>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</si>
  <si>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</si>
  <si>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</si>
  <si>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</si>
  <si>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</si>
  <si>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</si>
  <si>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</si>
  <si>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</si>
  <si>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</si>
  <si>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</si>
  <si>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</si>
  <si>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</si>
  <si>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</si>
  <si>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</si>
  <si>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</si>
  <si>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</si>
  <si>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</si>
  <si>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</si>
  <si>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</si>
  <si>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</si>
  <si>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</si>
  <si>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</si>
  <si>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</si>
  <si>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</si>
  <si>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</si>
  <si>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</si>
  <si>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</si>
  <si>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</si>
  <si>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</si>
  <si>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</si>
  <si>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</si>
  <si>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</si>
  <si>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</si>
  <si>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</si>
  <si>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</si>
  <si>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</si>
  <si>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</si>
  <si>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</si>
  <si>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</si>
  <si>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</si>
  <si>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</si>
  <si>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</si>
  <si>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</si>
  <si>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</si>
  <si>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</si>
  <si>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</si>
  <si>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</si>
  <si>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</si>
  <si>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</si>
  <si>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</si>
  <si>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</si>
  <si>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</si>
  <si>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</si>
  <si>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</si>
  <si>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</si>
  <si>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</si>
  <si>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</si>
  <si>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</si>
  <si>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</si>
  <si>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</si>
  <si>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</si>
  <si>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</si>
  <si>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</si>
  <si>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</si>
  <si>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</si>
  <si>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</si>
  <si>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</si>
  <si>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</si>
  <si>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</si>
  <si>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</si>
  <si>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</si>
  <si>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</si>
  <si>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</si>
  <si>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</si>
  <si>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</si>
  <si>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</si>
  <si>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</si>
  <si>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</si>
  <si>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</si>
  <si>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</si>
  <si>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</si>
  <si>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</si>
  <si>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</si>
  <si>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</si>
  <si>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</si>
  <si>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</si>
  <si>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</si>
  <si>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</si>
  <si>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</si>
  <si>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</si>
  <si>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</si>
  <si>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</si>
  <si>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</si>
  <si>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</si>
  <si>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</si>
  <si>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</si>
  <si>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</si>
  <si>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</si>
  <si>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</si>
  <si>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</si>
  <si>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</si>
  <si>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</si>
  <si>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</si>
  <si>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</si>
  <si>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</si>
  <si>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</si>
  <si>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</si>
  <si>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</si>
  <si>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</si>
  <si>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</si>
  <si>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</si>
  <si>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</si>
  <si>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</si>
  <si>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</si>
  <si>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</si>
  <si>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</si>
  <si>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</si>
  <si>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</si>
  <si>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</si>
  <si>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</si>
  <si>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</si>
  <si>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</si>
  <si>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</si>
  <si>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</si>
  <si>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</si>
  <si>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</si>
  <si>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</si>
  <si>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</si>
  <si>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</si>
  <si>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</si>
  <si>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</si>
  <si>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</si>
  <si>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</si>
  <si>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</si>
  <si>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</si>
  <si>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</si>
  <si>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</si>
  <si>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</si>
  <si>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</si>
  <si>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</si>
  <si>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</si>
  <si>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</si>
  <si>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</si>
  <si>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</si>
  <si>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</si>
  <si>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</si>
  <si>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</si>
  <si>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</si>
  <si>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</si>
  <si>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</si>
  <si>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</si>
  <si>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</si>
  <si>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</si>
  <si>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</si>
  <si>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</si>
  <si>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</si>
  <si>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</si>
  <si>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</si>
  <si>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</si>
  <si>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</si>
  <si>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</si>
  <si>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</si>
  <si>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</si>
  <si>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</si>
  <si>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</si>
  <si>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</si>
  <si>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</si>
  <si>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</si>
  <si>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</si>
  <si>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</si>
  <si>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</si>
  <si>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</si>
  <si>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</si>
  <si>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</si>
  <si>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</si>
  <si>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</si>
  <si>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</si>
  <si>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</si>
  <si>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</si>
  <si>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</si>
  <si>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</si>
  <si>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</si>
  <si>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</si>
  <si>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</si>
  <si>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</si>
  <si>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</si>
  <si>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</si>
  <si>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</si>
  <si>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</si>
  <si>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</si>
  <si>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</si>
  <si>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</si>
  <si>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</si>
  <si>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</si>
  <si>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</si>
  <si>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</si>
  <si>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</si>
  <si>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</si>
  <si>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</si>
  <si>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</si>
  <si>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</si>
  <si>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</si>
  <si>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</si>
  <si>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</si>
  <si>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</si>
  <si>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</si>
  <si>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</si>
  <si>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</si>
  <si>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</si>
  <si>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</si>
  <si>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</si>
  <si>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</si>
  <si>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</si>
  <si>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</si>
  <si>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</si>
  <si>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</si>
  <si>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</si>
  <si>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</si>
  <si>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</si>
  <si>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</si>
  <si>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</si>
  <si>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</si>
  <si>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</si>
  <si>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</si>
  <si>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</si>
  <si>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</si>
  <si>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</si>
  <si>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</si>
  <si>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</si>
  <si>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</si>
  <si>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</si>
  <si>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</si>
  <si>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</si>
  <si>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</si>
  <si>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</si>
  <si>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</si>
  <si>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</si>
  <si>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</si>
  <si>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</si>
  <si>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</si>
  <si>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</si>
  <si>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</si>
  <si>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</si>
  <si>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</si>
  <si>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</si>
  <si>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</si>
  <si>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</si>
  <si>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</si>
  <si>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</si>
  <si>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</si>
  <si>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</si>
  <si>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</si>
  <si>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</si>
  <si>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</si>
  <si>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</si>
  <si>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</si>
  <si>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</si>
  <si>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</si>
  <si>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</si>
  <si>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</si>
  <si>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</si>
  <si>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</si>
  <si>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</si>
  <si>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</si>
  <si>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</si>
  <si>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</si>
  <si>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</si>
  <si>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</si>
  <si>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</si>
  <si>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</si>
  <si>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</si>
  <si>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</si>
  <si>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</si>
  <si>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</si>
  <si>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</si>
  <si>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</si>
  <si>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</si>
  <si>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</si>
  <si>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</si>
  <si>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</si>
  <si>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</si>
  <si>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</si>
  <si>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</si>
  <si>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</si>
  <si>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</si>
  <si>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</si>
  <si>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</si>
  <si>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</si>
  <si>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</si>
  <si>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</si>
  <si>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</si>
  <si>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</si>
  <si>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</si>
  <si>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</si>
  <si>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</si>
  <si>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</si>
  <si>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</si>
  <si>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</si>
  <si>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</si>
  <si>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</si>
  <si>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</si>
  <si>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</si>
  <si>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</si>
  <si>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</si>
  <si>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</si>
  <si>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</si>
  <si>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</si>
  <si>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</si>
  <si>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</si>
  <si>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</si>
  <si>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</si>
  <si>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</si>
  <si>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</si>
  <si>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</si>
  <si>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</si>
  <si>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</si>
  <si>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</si>
  <si>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</si>
  <si>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</si>
  <si>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</si>
  <si>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</si>
  <si>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</si>
  <si>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</si>
  <si>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</si>
  <si>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</si>
  <si>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</si>
  <si>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</si>
  <si>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</si>
  <si>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</si>
  <si>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</si>
  <si>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</si>
  <si>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</si>
  <si>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</si>
  <si>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</si>
  <si>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</si>
  <si>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</si>
  <si>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</si>
  <si>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</si>
  <si>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</si>
  <si>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</si>
  <si>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</si>
  <si>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</si>
  <si>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</si>
  <si>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</si>
  <si>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</si>
  <si>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</si>
  <si>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</si>
  <si>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</si>
  <si>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</si>
  <si>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</si>
  <si>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</si>
  <si>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</si>
  <si>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</si>
  <si>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</si>
  <si>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</si>
  <si>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</si>
  <si>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</si>
  <si>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</si>
  <si>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</si>
  <si>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</si>
  <si>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</si>
  <si>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</si>
  <si>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</si>
  <si>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</si>
  <si>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</si>
  <si>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</si>
  <si>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</si>
  <si>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</si>
  <si>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</si>
  <si>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</si>
  <si>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</si>
  <si>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</si>
  <si>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</si>
  <si>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</si>
  <si>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</si>
  <si>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</si>
  <si>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</si>
  <si>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</si>
  <si>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</si>
  <si>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</si>
  <si>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</si>
  <si>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</si>
  <si>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</si>
  <si>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</si>
  <si>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</si>
  <si>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</si>
  <si>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</si>
  <si>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</si>
  <si>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</si>
  <si>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</si>
  <si>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</si>
  <si>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</si>
  <si>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</si>
  <si>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</si>
  <si>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</si>
  <si>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</si>
  <si>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</si>
  <si>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</si>
  <si>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</si>
  <si>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</si>
  <si>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</si>
  <si>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</si>
  <si>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</si>
  <si>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</si>
  <si>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</si>
  <si>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</si>
  <si>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</si>
  <si>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</si>
  <si>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</si>
  <si>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</si>
  <si>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</si>
  <si>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</si>
  <si>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</si>
  <si>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</si>
  <si>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</si>
  <si>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</si>
  <si>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</si>
  <si>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</si>
  <si>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</si>
  <si>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</si>
  <si>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</si>
  <si>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</si>
  <si>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</si>
  <si>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</si>
  <si>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</si>
  <si>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</si>
  <si>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</si>
  <si>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</si>
  <si>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</si>
  <si>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</si>
  <si>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</si>
  <si>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</si>
  <si>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</si>
  <si>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</si>
  <si>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</si>
  <si>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</si>
  <si>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</si>
  <si>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</si>
  <si>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</si>
  <si>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</si>
  <si>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</si>
  <si>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</si>
  <si>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</si>
  <si>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</si>
  <si>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</si>
  <si>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</si>
  <si>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</si>
  <si>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</si>
  <si>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</si>
  <si>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</si>
  <si>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</si>
  <si>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</si>
  <si>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</si>
  <si>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</si>
  <si>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</si>
  <si>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</si>
  <si>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</si>
  <si>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</si>
  <si>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</si>
  <si>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</si>
  <si>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</si>
  <si>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</si>
  <si>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</si>
  <si>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</si>
  <si>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</si>
  <si>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</si>
  <si>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</si>
  <si>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</si>
  <si>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</si>
  <si>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</si>
  <si>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</si>
  <si>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</si>
  <si>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</si>
  <si>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</si>
  <si>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</si>
  <si>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</si>
  <si>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</si>
  <si>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</si>
  <si>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</si>
  <si>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</si>
  <si>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</si>
  <si>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</si>
  <si>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</si>
  <si>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</si>
  <si>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</si>
  <si>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</si>
  <si>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</si>
  <si>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</si>
  <si>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</si>
  <si>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</si>
  <si>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</si>
  <si>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</si>
  <si>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</si>
  <si>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</si>
  <si>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</si>
  <si>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</si>
  <si>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</si>
  <si>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</si>
  <si>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</si>
  <si>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</si>
  <si>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</si>
  <si>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</si>
  <si>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</si>
  <si>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</si>
  <si>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</si>
  <si>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</si>
  <si>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</si>
  <si>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</si>
  <si>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</si>
  <si>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</si>
  <si>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</si>
  <si>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</si>
  <si>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</si>
  <si>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</si>
  <si>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</si>
  <si>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</si>
  <si>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</si>
  <si>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</si>
  <si>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</si>
  <si>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</si>
  <si>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</si>
  <si>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</si>
  <si>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</si>
  <si>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</si>
  <si>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</si>
  <si>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</si>
  <si>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</si>
  <si>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</si>
  <si>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</si>
  <si>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</si>
  <si>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</si>
  <si>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</si>
  <si>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</si>
  <si>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</si>
  <si>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</si>
  <si>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</si>
  <si>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</si>
  <si>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</si>
  <si>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</si>
  <si>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</si>
  <si>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</si>
  <si>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</si>
  <si>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</si>
  <si>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</si>
  <si>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</si>
  <si>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</si>
  <si>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</si>
  <si>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</si>
  <si>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</si>
  <si>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</si>
  <si>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</si>
  <si>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</si>
  <si>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</si>
  <si>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</si>
  <si>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</si>
  <si>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</si>
  <si>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</si>
  <si>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</si>
  <si>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</si>
  <si>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</si>
  <si>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</si>
  <si>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</si>
  <si>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</si>
  <si>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</si>
  <si>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</si>
  <si>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</si>
  <si>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</si>
  <si>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</si>
  <si>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</si>
  <si>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</si>
  <si>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</si>
  <si>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</si>
  <si>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</si>
  <si>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</si>
  <si>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</si>
  <si>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</si>
  <si>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</si>
  <si>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</si>
  <si>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</si>
  <si>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</si>
  <si>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</si>
  <si>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</si>
  <si>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</si>
  <si>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</si>
  <si>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</si>
  <si>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</si>
  <si>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</si>
  <si>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</si>
  <si>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</si>
  <si>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</si>
  <si>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</si>
  <si>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</si>
  <si>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</si>
  <si>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</si>
  <si>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</si>
  <si>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</si>
  <si>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</si>
  <si>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</si>
  <si>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</si>
  <si>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</si>
  <si>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</si>
  <si>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</si>
  <si>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</si>
  <si>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</si>
  <si>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</si>
  <si>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</si>
  <si>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</si>
  <si>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</si>
  <si>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</si>
  <si>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</si>
  <si>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</si>
  <si>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</si>
  <si>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</si>
  <si>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</si>
  <si>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</si>
  <si>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</si>
  <si>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</si>
  <si>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</si>
  <si>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</si>
  <si>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</si>
  <si>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</si>
  <si>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</si>
  <si>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</si>
  <si>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</si>
  <si>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</si>
  <si>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</si>
  <si>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</si>
  <si>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</si>
  <si>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</si>
  <si>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</si>
  <si>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</si>
  <si>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</si>
  <si>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</si>
  <si>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</si>
  <si>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</si>
  <si>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</si>
  <si>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</si>
  <si>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</si>
  <si>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</si>
  <si>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</si>
  <si>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</si>
  <si>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</si>
  <si>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</si>
  <si>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</si>
  <si>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</si>
  <si>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</si>
  <si>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</si>
  <si>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</si>
  <si>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</si>
  <si>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</si>
  <si>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</si>
  <si>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</si>
  <si>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</si>
  <si>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</si>
  <si>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</si>
  <si>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</si>
  <si>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</si>
  <si>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</si>
  <si>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</si>
  <si>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</si>
  <si>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</si>
  <si>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</si>
  <si>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</si>
  <si>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</si>
  <si>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</si>
  <si>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</si>
  <si>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</si>
  <si>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</si>
  <si>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</si>
  <si>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</si>
  <si>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</si>
  <si>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</si>
  <si>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</si>
  <si>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</si>
  <si>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</si>
  <si>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</si>
  <si>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</si>
  <si>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</si>
  <si>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</si>
  <si>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</si>
  <si>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</si>
  <si>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</si>
  <si>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</si>
  <si>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</si>
  <si>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</si>
  <si>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</si>
  <si>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</si>
  <si>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</si>
  <si>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</si>
  <si>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</si>
  <si>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</si>
  <si>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</si>
  <si>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</si>
  <si>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</si>
  <si>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</si>
  <si>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</si>
  <si>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</si>
  <si>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</si>
  <si>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</si>
  <si>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</si>
  <si>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</si>
  <si>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</si>
  <si>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</si>
  <si>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</si>
  <si>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</si>
  <si>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</si>
  <si>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</si>
  <si>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</si>
  <si>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</si>
  <si>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</si>
  <si>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</si>
  <si>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</si>
  <si>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</si>
  <si>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</si>
  <si>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</si>
  <si>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</si>
  <si>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</si>
  <si>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</si>
  <si>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</si>
  <si>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</si>
  <si>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</si>
  <si>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</si>
  <si>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</si>
  <si>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</si>
  <si>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</si>
  <si>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</si>
  <si>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</si>
  <si>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</si>
  <si>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</si>
  <si>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</si>
  <si>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</si>
  <si>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</si>
  <si>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</si>
  <si>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</si>
  <si>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</si>
  <si>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</si>
  <si>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</si>
  <si>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</si>
  <si>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</si>
  <si>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</si>
  <si>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</si>
  <si>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</si>
  <si>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</si>
  <si>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</si>
  <si>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</si>
  <si>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</si>
  <si>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</si>
  <si>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</si>
  <si>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</si>
  <si>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</si>
  <si>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</si>
  <si>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</si>
  <si>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</si>
  <si>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</si>
  <si>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</si>
  <si>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</si>
  <si>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</si>
  <si>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</si>
  <si>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</si>
  <si>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</si>
  <si>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</si>
  <si>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</si>
  <si>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</si>
  <si>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</si>
  <si>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</si>
  <si>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</si>
  <si>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</si>
  <si>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</si>
  <si>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</si>
  <si>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</si>
  <si>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</si>
  <si>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</si>
  <si>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</si>
  <si>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</si>
  <si>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</si>
  <si>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</si>
  <si>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</si>
  <si>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</si>
  <si>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</si>
  <si>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</si>
  <si>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</si>
  <si>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</si>
  <si>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</si>
  <si>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</si>
  <si>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</si>
  <si>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</si>
  <si>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</si>
  <si>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</si>
  <si>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</si>
  <si>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</si>
  <si>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</si>
  <si>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</si>
  <si>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</si>
  <si>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</si>
  <si>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</si>
  <si>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</si>
  <si>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</si>
  <si>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</si>
  <si>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</si>
  <si>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</si>
  <si>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</si>
  <si>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</si>
  <si>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</si>
  <si>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</si>
  <si>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</si>
  <si>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</si>
  <si>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</si>
  <si>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</si>
  <si>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</si>
  <si>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</si>
  <si>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</si>
  <si>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</si>
  <si>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</si>
  <si>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</si>
  <si>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</si>
  <si>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</si>
  <si>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</si>
  <si>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</si>
  <si>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</si>
  <si>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</si>
  <si>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</si>
  <si>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</si>
  <si>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</si>
  <si>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</si>
  <si>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</si>
  <si>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</si>
  <si>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</si>
  <si>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</si>
  <si>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</si>
  <si>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</si>
  <si>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</si>
  <si>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</si>
  <si>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</si>
  <si>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</si>
  <si>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</si>
  <si>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</si>
  <si>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</si>
  <si>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</si>
  <si>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</si>
  <si>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</si>
  <si>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</si>
  <si>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</si>
  <si>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</si>
  <si>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</si>
  <si>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</si>
  <si>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</si>
  <si>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</si>
  <si>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</si>
  <si>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</si>
  <si>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</si>
  <si>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</si>
  <si>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</si>
  <si>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</si>
  <si>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</si>
  <si>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</si>
  <si>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</si>
  <si>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</si>
  <si>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</si>
  <si>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</si>
  <si>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</si>
  <si>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</si>
  <si>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</si>
  <si>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</si>
  <si>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</si>
  <si>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</si>
  <si>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</si>
  <si>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</si>
  <si>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</si>
  <si>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</si>
  <si>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</si>
  <si>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</si>
  <si>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</si>
  <si>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</si>
  <si>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</si>
  <si>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</si>
  <si>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</si>
  <si>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</si>
  <si>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</si>
  <si>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</si>
  <si>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</si>
  <si>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</si>
  <si>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</si>
  <si>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</si>
  <si>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</si>
  <si>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</si>
  <si>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</si>
  <si>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</si>
  <si>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</si>
  <si>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</si>
  <si>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</si>
  <si>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</si>
  <si>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</si>
  <si>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</si>
  <si>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</si>
  <si>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</si>
  <si>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</si>
  <si>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</si>
  <si>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</si>
  <si>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</si>
  <si>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</si>
  <si>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</si>
  <si>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</si>
  <si>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</si>
  <si>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</si>
  <si>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</si>
  <si>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</si>
  <si>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</si>
  <si>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</si>
  <si>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</si>
  <si>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</si>
  <si>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</si>
  <si>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</si>
  <si>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</si>
  <si>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</si>
  <si>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</si>
  <si>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</si>
  <si>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</si>
  <si>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</si>
  <si>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</si>
  <si>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</si>
  <si>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</si>
  <si>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</si>
  <si>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</si>
  <si>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</si>
  <si>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</si>
  <si>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</si>
  <si>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</si>
  <si>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</si>
  <si>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</si>
  <si>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</si>
  <si>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</si>
  <si>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</si>
  <si>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</si>
  <si>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</si>
  <si>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</si>
  <si>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</si>
  <si>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</si>
  <si>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</si>
  <si>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</si>
  <si>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</si>
  <si>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</si>
  <si>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</si>
  <si>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</si>
  <si>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</si>
  <si>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</si>
  <si>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</si>
  <si>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</si>
  <si>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</si>
  <si>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</si>
  <si>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</si>
  <si>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</si>
  <si>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</si>
  <si>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</si>
  <si>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</si>
  <si>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</si>
  <si>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</si>
  <si>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</si>
  <si>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</si>
  <si>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</si>
  <si>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</si>
  <si>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</si>
  <si>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</si>
  <si>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</si>
  <si>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</si>
  <si>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</si>
  <si>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</si>
  <si>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</si>
  <si>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</si>
  <si>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</si>
  <si>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</si>
  <si>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</si>
  <si>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</si>
  <si>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</si>
  <si>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</si>
  <si>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</si>
  <si>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</si>
  <si>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</si>
  <si>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</si>
  <si>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</si>
  <si>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</si>
  <si>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</si>
  <si>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</si>
  <si>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</si>
  <si>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</si>
  <si>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</si>
  <si>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</si>
  <si>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</si>
  <si>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</si>
  <si>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</si>
  <si>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</si>
  <si>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</si>
  <si>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</si>
  <si>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</si>
  <si>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</si>
  <si>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</si>
  <si>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</si>
  <si>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</si>
  <si>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</si>
  <si>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</si>
  <si>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</si>
  <si>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</si>
  <si>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</si>
  <si>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</si>
  <si>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</si>
  <si>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</si>
  <si>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</si>
  <si>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</si>
  <si>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</si>
  <si>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</si>
  <si>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</si>
  <si>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</si>
  <si>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</si>
  <si>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</si>
  <si>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</si>
  <si>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</si>
  <si>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</si>
  <si>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</si>
  <si>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</si>
  <si>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</si>
  <si>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</si>
  <si>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</si>
  <si>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</si>
  <si>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</si>
  <si>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</si>
  <si>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</si>
  <si>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</si>
  <si>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</si>
  <si>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</si>
  <si>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</si>
  <si>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</si>
  <si>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</si>
  <si>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</si>
  <si>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</si>
  <si>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</si>
  <si>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</si>
  <si>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</si>
  <si>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</si>
  <si>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</si>
  <si>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</si>
  <si>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</si>
  <si>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</si>
  <si>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</si>
  <si>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</si>
  <si>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</si>
  <si>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</si>
  <si>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</si>
  <si>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</si>
  <si>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</si>
  <si>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</si>
  <si>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</si>
  <si>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</si>
  <si>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</si>
  <si>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</si>
  <si>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</si>
  <si>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</si>
  <si>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</si>
  <si>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</si>
  <si>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</si>
  <si>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</si>
  <si>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</si>
  <si>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</si>
  <si>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</si>
  <si>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</si>
  <si>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</si>
  <si>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</si>
  <si>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</si>
  <si>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</si>
  <si>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</si>
  <si>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</si>
  <si>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</si>
  <si>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</si>
  <si>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</si>
  <si>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</si>
  <si>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</si>
  <si>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</si>
  <si>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</si>
  <si>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</si>
  <si>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</si>
  <si>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</si>
  <si>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</si>
  <si>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</si>
  <si>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</si>
  <si>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</si>
  <si>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</si>
  <si>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</si>
  <si>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</si>
  <si>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</si>
  <si>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</si>
  <si>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</si>
  <si>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</si>
  <si>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</si>
  <si>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</si>
  <si>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</si>
  <si>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</si>
  <si>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</si>
  <si>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</si>
  <si>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</si>
  <si>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</si>
  <si>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</si>
  <si>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</si>
  <si>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</si>
  <si>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</si>
  <si>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</si>
  <si>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</si>
  <si>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</si>
  <si>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</si>
  <si>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</si>
  <si>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</si>
  <si>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</si>
  <si>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</si>
  <si>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</si>
  <si>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</si>
  <si>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</si>
  <si>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</si>
  <si>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</si>
  <si>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</si>
  <si>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</si>
  <si>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</si>
  <si>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</si>
  <si>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</si>
  <si>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</si>
  <si>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</si>
  <si>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</si>
  <si>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</si>
  <si>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</si>
  <si>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</si>
  <si>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</si>
  <si>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</si>
  <si>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</si>
  <si>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</si>
  <si>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</si>
  <si>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</si>
  <si>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</si>
  <si>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</si>
  <si>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</si>
  <si>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</si>
  <si>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</si>
  <si>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</si>
  <si>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</si>
  <si>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</si>
  <si>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</si>
  <si>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</si>
  <si>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</si>
  <si>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</si>
  <si>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</si>
  <si>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</si>
  <si>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</si>
  <si>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</si>
  <si>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</si>
  <si>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</si>
  <si>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</si>
  <si>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</si>
  <si>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</si>
  <si>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</si>
  <si>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</si>
  <si>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</si>
  <si>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</si>
  <si>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</si>
  <si>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</si>
  <si>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</si>
  <si>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</si>
  <si>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</si>
  <si>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</si>
  <si>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</si>
  <si>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</si>
  <si>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</si>
  <si>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</si>
  <si>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</si>
  <si>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</si>
  <si>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</si>
  <si>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</si>
  <si>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</si>
  <si>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</si>
  <si>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</si>
  <si>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</si>
  <si>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</si>
  <si>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</si>
  <si>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</si>
  <si>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</si>
  <si>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</si>
  <si>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</si>
  <si>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</si>
  <si>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</si>
  <si>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</si>
  <si>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</si>
  <si>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</si>
  <si>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</si>
  <si>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</si>
  <si>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</si>
  <si>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</si>
  <si>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</si>
  <si>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</si>
  <si>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</si>
  <si>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</si>
  <si>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</si>
  <si>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</si>
  <si>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</si>
  <si>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</si>
  <si>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</si>
  <si>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</si>
  <si>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</si>
  <si>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</si>
  <si>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</si>
  <si>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</si>
  <si>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</si>
  <si>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</si>
  <si>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</si>
  <si>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</si>
  <si>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</si>
  <si>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</si>
  <si>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</si>
  <si>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</si>
  <si>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</si>
  <si>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</si>
  <si>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</si>
  <si>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</si>
  <si>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</si>
  <si>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</si>
  <si>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</si>
  <si>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</si>
  <si>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</si>
  <si>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</si>
  <si>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</si>
  <si>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</si>
  <si>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</si>
  <si>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</si>
  <si>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</si>
  <si>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</si>
  <si>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</si>
  <si>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</si>
  <si>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</si>
  <si>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</si>
  <si>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</si>
  <si>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</si>
  <si>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</si>
  <si>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</si>
  <si>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</si>
  <si>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</si>
  <si>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</si>
  <si>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</si>
  <si>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</si>
  <si>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</si>
  <si>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</si>
  <si>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</si>
  <si>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</si>
  <si>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</si>
  <si>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</si>
  <si>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</si>
  <si>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</si>
  <si>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</si>
  <si>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</si>
  <si>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</si>
  <si>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</si>
  <si>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</si>
  <si>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</si>
  <si>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</si>
  <si>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</si>
  <si>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</si>
  <si>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</si>
  <si>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</si>
  <si>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</si>
  <si>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</si>
  <si>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</si>
  <si>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</si>
  <si>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</si>
  <si>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</si>
  <si>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</si>
  <si>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</si>
  <si>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</si>
  <si>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</si>
  <si>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</si>
  <si>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</si>
  <si>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</si>
  <si>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</si>
  <si>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</si>
  <si>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</si>
  <si>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</si>
  <si>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</si>
  <si>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</si>
  <si>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</si>
  <si>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</si>
  <si>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</si>
  <si>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</si>
  <si>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</si>
  <si>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</si>
  <si>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</si>
  <si>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</si>
  <si>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</si>
  <si>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</si>
  <si>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</si>
  <si>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</si>
  <si>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</si>
  <si>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</si>
  <si>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</si>
  <si>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</si>
  <si>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</si>
  <si>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</si>
  <si>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</si>
  <si>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</si>
  <si>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</si>
  <si>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</si>
  <si>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</si>
  <si>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</si>
  <si>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</si>
  <si>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</si>
  <si>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</si>
  <si>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</si>
  <si>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</si>
  <si>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</si>
  <si>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</si>
  <si>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</si>
  <si>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</si>
  <si>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</si>
  <si>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</si>
  <si>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</si>
  <si>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</si>
  <si>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</si>
  <si>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</si>
  <si>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</si>
  <si>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</si>
  <si>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</si>
  <si>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</si>
  <si>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</si>
  <si>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</si>
  <si>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</si>
  <si>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</si>
  <si>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</si>
  <si>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</si>
  <si>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</si>
  <si>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</si>
  <si>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</si>
  <si>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</si>
  <si>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</si>
  <si>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</si>
  <si>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</si>
  <si>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</si>
  <si>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</si>
  <si>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</si>
  <si>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</si>
  <si>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</si>
  <si>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</si>
  <si>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</si>
  <si>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</si>
  <si>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</si>
  <si>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</si>
  <si>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</si>
  <si>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</si>
  <si>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</si>
  <si>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</si>
  <si>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</si>
  <si>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</si>
  <si>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</si>
  <si>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</si>
  <si>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</si>
  <si>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</si>
  <si>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</si>
  <si>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</si>
  <si>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</si>
  <si>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</si>
  <si>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</si>
  <si>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</si>
  <si>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</si>
  <si>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</si>
  <si>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</si>
  <si>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</si>
  <si>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</si>
  <si>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</si>
  <si>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</si>
  <si>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</si>
  <si>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</si>
  <si>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</si>
  <si>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</si>
  <si>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</si>
  <si>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</si>
  <si>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</si>
  <si>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</si>
  <si>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</si>
  <si>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</si>
  <si>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</si>
  <si>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</si>
  <si>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</si>
  <si>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</si>
  <si>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</si>
  <si>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</si>
  <si>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</si>
  <si>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</si>
  <si>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</si>
  <si>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</si>
  <si>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</si>
  <si>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</si>
  <si>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</si>
  <si>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</si>
  <si>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</si>
  <si>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</si>
  <si>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</si>
  <si>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</si>
  <si>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</si>
  <si>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</si>
  <si>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</si>
  <si>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</si>
  <si>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</si>
  <si>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</si>
  <si>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</si>
  <si>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</si>
  <si>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</si>
  <si>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</si>
  <si>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</si>
  <si>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</si>
  <si>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</si>
  <si>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</si>
  <si>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</si>
  <si>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</si>
  <si>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</si>
  <si>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</si>
  <si>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</si>
  <si>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</si>
  <si>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</si>
  <si>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</si>
  <si>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</si>
  <si>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</si>
  <si>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</si>
  <si>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</si>
  <si>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</si>
  <si>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</si>
  <si>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</si>
  <si>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</si>
  <si>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</si>
  <si>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</si>
  <si>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</si>
  <si>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</si>
  <si>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</si>
  <si>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</si>
  <si>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</si>
  <si>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</si>
  <si>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</si>
  <si>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</si>
  <si>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</si>
  <si>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</si>
  <si>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</si>
  <si>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</si>
  <si>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</si>
  <si>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</si>
  <si>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</si>
  <si>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</si>
  <si>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</si>
  <si>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</si>
  <si>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</si>
  <si>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</si>
  <si>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</si>
  <si>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</si>
  <si>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</si>
  <si>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</si>
  <si>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</si>
  <si>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</si>
  <si>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</si>
  <si>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</si>
  <si>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</si>
  <si>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</si>
  <si>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</si>
  <si>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</si>
  <si>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</si>
  <si>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</si>
  <si>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</si>
  <si>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</si>
  <si>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</si>
  <si>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</si>
  <si>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</si>
  <si>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</si>
  <si>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</si>
  <si>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</si>
  <si>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</si>
  <si>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</si>
  <si>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</si>
  <si>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</si>
  <si>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</si>
  <si>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</si>
  <si>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</si>
  <si>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</si>
  <si>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</si>
  <si>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</si>
  <si>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</si>
  <si>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</si>
  <si>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</si>
  <si>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</si>
  <si>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</si>
  <si>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</si>
  <si>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</si>
  <si>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</si>
  <si>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</si>
  <si>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</si>
  <si>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</si>
  <si>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</si>
  <si>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</si>
  <si>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</si>
  <si>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</si>
  <si>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</si>
  <si>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</si>
  <si>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</si>
  <si>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</si>
  <si>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</si>
  <si>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</si>
  <si>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</si>
  <si>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</si>
  <si>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</si>
  <si>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</si>
  <si>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</si>
  <si>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</si>
  <si>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</si>
  <si>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</si>
  <si>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</si>
  <si>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</si>
  <si>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</si>
  <si>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</si>
  <si>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</si>
  <si>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</si>
  <si>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</si>
  <si>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</si>
  <si>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</si>
  <si>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</si>
  <si>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</si>
  <si>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</si>
  <si>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</si>
  <si>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</si>
  <si>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</si>
  <si>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</si>
  <si>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</si>
  <si>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</si>
  <si>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</si>
  <si>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</si>
  <si>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</si>
  <si>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</si>
  <si>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</si>
  <si>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</si>
  <si>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</si>
  <si>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</si>
  <si>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</si>
  <si>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</si>
  <si>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</si>
  <si>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</si>
  <si>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</si>
  <si>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</si>
  <si>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</si>
  <si>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</si>
  <si>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</si>
  <si>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</si>
  <si>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</si>
  <si>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</si>
  <si>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</si>
  <si>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</si>
  <si>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</si>
  <si>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</si>
  <si>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</si>
  <si>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</si>
  <si>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</si>
  <si>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</si>
  <si>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</si>
  <si>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</si>
  <si>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</si>
  <si>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</si>
  <si>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</si>
  <si>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</si>
  <si>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</si>
  <si>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</si>
  <si>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</si>
  <si>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</si>
  <si>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</si>
  <si>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</si>
  <si>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</si>
  <si>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</si>
  <si>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</si>
  <si>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</si>
  <si>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</si>
  <si>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</si>
  <si>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</si>
  <si>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</si>
  <si>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</si>
  <si>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</si>
  <si>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</si>
  <si>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</si>
  <si>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</si>
  <si>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</si>
  <si>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</si>
  <si>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</si>
  <si>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</si>
  <si>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</si>
  <si>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</si>
  <si>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</si>
  <si>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</si>
  <si>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</si>
  <si>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</si>
  <si>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</si>
  <si>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</si>
  <si>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</si>
  <si>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</si>
  <si>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</si>
  <si>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</si>
  <si>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</si>
  <si>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</si>
  <si>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</si>
  <si>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</si>
  <si>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</si>
  <si>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</si>
  <si>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</si>
  <si>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</si>
  <si>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</si>
  <si>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</si>
  <si>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</si>
  <si>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</si>
  <si>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</si>
  <si>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</si>
  <si>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</si>
  <si>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</si>
  <si>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</si>
  <si>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</si>
  <si>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</si>
  <si>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</si>
  <si>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</si>
  <si>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</si>
  <si>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</si>
  <si>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</si>
  <si>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</si>
  <si>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</si>
  <si>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</si>
  <si>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</si>
  <si>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</si>
  <si>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</si>
  <si>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</si>
  <si>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</si>
  <si>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</si>
  <si>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</si>
  <si>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</si>
  <si>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</si>
  <si>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</si>
  <si>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</si>
  <si>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</si>
  <si>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</si>
  <si>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</si>
  <si>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</si>
  <si>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</si>
  <si>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</si>
  <si>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</si>
  <si>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</si>
  <si>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</si>
  <si>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</si>
  <si>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</si>
  <si>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</si>
  <si>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</si>
  <si>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</si>
  <si>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</si>
  <si>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</si>
  <si>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</si>
  <si>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</si>
  <si>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</si>
  <si>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</si>
  <si>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</si>
  <si>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</si>
  <si>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</si>
  <si>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</si>
  <si>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</si>
  <si>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</si>
  <si>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</si>
  <si>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</si>
  <si>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</si>
  <si>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</si>
  <si>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</si>
  <si>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</si>
  <si>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</si>
  <si>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</si>
  <si>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</si>
  <si>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</si>
  <si>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</si>
  <si>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</si>
  <si>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</si>
  <si>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</si>
  <si>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</si>
  <si>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</si>
  <si>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</si>
  <si>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</si>
  <si>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</si>
  <si>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</si>
  <si>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</si>
  <si>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</si>
  <si>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</si>
  <si>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</si>
  <si>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</si>
  <si>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</si>
  <si>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</si>
  <si>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</si>
  <si>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</si>
  <si>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</si>
  <si>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</si>
  <si>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</si>
  <si>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</si>
  <si>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</si>
  <si>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</si>
  <si>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</si>
  <si>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</si>
  <si>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</si>
  <si>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</si>
  <si>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</si>
  <si>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</si>
  <si>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</si>
  <si>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</si>
  <si>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</si>
  <si>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</si>
  <si>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</si>
  <si>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</si>
  <si>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</si>
  <si>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</si>
  <si>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</si>
  <si>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</si>
  <si>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</si>
  <si>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</si>
  <si>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</si>
  <si>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</si>
  <si>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</si>
  <si>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</si>
  <si>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</si>
  <si>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</si>
  <si>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</si>
  <si>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</si>
  <si>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</si>
  <si>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</si>
  <si>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</si>
  <si>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</si>
  <si>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</si>
  <si>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</si>
  <si>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</si>
  <si>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</si>
  <si>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</si>
  <si>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</si>
  <si>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</si>
  <si>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</si>
  <si>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</si>
  <si>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</si>
  <si>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</si>
  <si>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</si>
  <si>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</si>
  <si>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</si>
  <si>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</si>
  <si>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</si>
  <si>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</si>
  <si>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</si>
  <si>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</si>
  <si>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</si>
  <si>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</si>
  <si>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</si>
  <si>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</si>
  <si>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</si>
  <si>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</si>
  <si>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</si>
  <si>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</si>
  <si>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</si>
  <si>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</si>
  <si>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</si>
  <si>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</si>
  <si>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</si>
  <si>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</si>
  <si>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</si>
  <si>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</si>
  <si>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</si>
  <si>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</si>
  <si>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</si>
  <si>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</si>
  <si>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</si>
  <si>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</si>
  <si>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</si>
  <si>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</si>
  <si>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</si>
  <si>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</si>
  <si>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</si>
  <si>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</si>
  <si>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</si>
  <si>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</si>
  <si>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</si>
  <si>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</si>
  <si>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</si>
  <si>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</si>
  <si>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</si>
  <si>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</si>
  <si>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</si>
  <si>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</si>
  <si>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</si>
  <si>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</si>
  <si>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</si>
  <si>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</si>
  <si>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</si>
  <si>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</si>
  <si>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</si>
  <si>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</si>
  <si>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</si>
  <si>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</si>
  <si>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</si>
  <si>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</si>
  <si>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</si>
  <si>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</si>
  <si>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</si>
  <si>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</si>
  <si>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</si>
  <si>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</si>
  <si>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</si>
  <si>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</si>
  <si>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</si>
  <si>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</si>
  <si>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</si>
  <si>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</si>
  <si>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</si>
  <si>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</si>
  <si>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</si>
  <si>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</si>
  <si>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</si>
  <si>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</si>
  <si>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</si>
  <si>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</si>
  <si>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</si>
  <si>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</si>
  <si>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</si>
  <si>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</si>
  <si>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</si>
  <si>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</si>
  <si>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</si>
  <si>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</si>
  <si>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</si>
  <si>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</si>
  <si>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</si>
  <si>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</si>
  <si>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</si>
  <si>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</si>
  <si>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</si>
  <si>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</si>
  <si>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</si>
  <si>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</si>
  <si>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</si>
  <si>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</si>
  <si>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</si>
  <si>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</si>
  <si>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</si>
  <si>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</si>
  <si>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</si>
  <si>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</si>
  <si>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</si>
  <si>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</si>
  <si>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</si>
  <si>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</si>
  <si>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</si>
  <si>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</si>
  <si>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</si>
  <si>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</si>
  <si>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</si>
  <si>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</si>
  <si>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</si>
  <si>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</si>
  <si>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</si>
  <si>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</si>
  <si>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</si>
  <si>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</si>
  <si>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</si>
  <si>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</si>
  <si>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</si>
  <si>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</si>
  <si>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</si>
  <si>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</si>
  <si>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</si>
  <si>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</si>
  <si>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</si>
  <si>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</si>
  <si>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</si>
  <si>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</si>
  <si>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</si>
  <si>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</si>
  <si>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</si>
  <si>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</si>
  <si>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</si>
  <si>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</si>
  <si>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</si>
  <si>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</si>
  <si>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</si>
  <si>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</si>
  <si>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</si>
  <si>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</si>
  <si>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</si>
  <si>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</si>
  <si>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</si>
  <si>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</si>
  <si>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</si>
  <si>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</si>
  <si>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</si>
  <si>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</si>
  <si>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</si>
  <si>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</si>
  <si>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</si>
  <si>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</si>
  <si>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</si>
  <si>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</si>
  <si>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</si>
  <si>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</si>
  <si>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</si>
  <si>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</si>
  <si>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</si>
  <si>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</si>
  <si>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</si>
  <si>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</si>
  <si>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</si>
  <si>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</si>
  <si>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</si>
  <si>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</si>
  <si>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</si>
  <si>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</si>
  <si>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</si>
  <si>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</si>
  <si>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</si>
  <si>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</si>
  <si>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</si>
  <si>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</si>
  <si>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</si>
  <si>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</si>
  <si>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</si>
  <si>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</si>
  <si>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</si>
  <si>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</si>
  <si>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</si>
  <si>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</si>
  <si>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</si>
  <si>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</si>
  <si>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</si>
  <si>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</si>
  <si>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</si>
  <si>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</si>
  <si>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</si>
  <si>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</si>
  <si>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</si>
  <si>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</si>
  <si>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</si>
  <si>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</si>
  <si>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</si>
  <si>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</si>
  <si>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</si>
  <si>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</si>
  <si>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</si>
  <si>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</si>
  <si>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</si>
  <si>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</si>
  <si>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</si>
  <si>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</si>
  <si>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</si>
  <si>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</si>
  <si>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</si>
  <si>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</si>
  <si>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</si>
  <si>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</si>
  <si>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</si>
  <si>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</si>
  <si>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</si>
  <si>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</si>
  <si>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</si>
  <si>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</si>
  <si>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</si>
  <si>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</si>
  <si>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</si>
  <si>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</si>
  <si>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</si>
  <si>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</si>
  <si>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</si>
  <si>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</si>
  <si>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</si>
  <si>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</si>
  <si>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</si>
  <si>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</si>
  <si>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</si>
  <si>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</si>
  <si>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</si>
  <si>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</si>
  <si>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</si>
  <si>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</si>
  <si>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</si>
  <si>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</si>
  <si>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</si>
  <si>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</si>
  <si>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</si>
  <si>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</si>
  <si>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</si>
  <si>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</si>
  <si>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</si>
  <si>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</si>
  <si>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</si>
  <si>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</si>
  <si>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</si>
  <si>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</si>
  <si>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</si>
  <si>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</si>
  <si>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</si>
  <si>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</si>
  <si>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</si>
  <si>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</si>
  <si>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</si>
  <si>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</si>
  <si>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</si>
  <si>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</si>
  <si>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</si>
  <si>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</si>
  <si>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</si>
  <si>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</si>
  <si>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</si>
  <si>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</si>
  <si>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</si>
  <si>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</si>
  <si>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</si>
  <si>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</si>
  <si>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</si>
  <si>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</si>
  <si>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</si>
  <si>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</si>
  <si>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</si>
  <si>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</si>
  <si>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</si>
  <si>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</si>
  <si>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</si>
  <si>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</si>
  <si>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</si>
  <si>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</si>
  <si>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</si>
  <si>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</si>
  <si>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</si>
  <si>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</si>
  <si>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</si>
  <si>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</si>
  <si>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</si>
  <si>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</si>
  <si>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</si>
  <si>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</si>
  <si>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</si>
  <si>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</si>
  <si>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</si>
  <si>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</si>
  <si>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</si>
  <si>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</si>
  <si>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</si>
  <si>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</si>
  <si>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</si>
  <si>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</si>
  <si>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</si>
  <si>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</si>
  <si>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</si>
  <si>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</si>
  <si>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</si>
  <si>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</si>
  <si>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</si>
  <si>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</si>
  <si>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</si>
  <si>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</si>
  <si>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</si>
  <si>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</si>
  <si>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</si>
  <si>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</si>
  <si>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</si>
  <si>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</si>
  <si>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</si>
  <si>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</si>
  <si>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</si>
  <si>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</si>
  <si>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</si>
  <si>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</si>
  <si>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</si>
  <si>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</si>
  <si>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</si>
  <si>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</si>
  <si>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</si>
  <si>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</si>
  <si>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</si>
  <si>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</si>
  <si>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</si>
  <si>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</si>
  <si>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</si>
  <si>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</si>
  <si>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</si>
  <si>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</si>
  <si>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</si>
  <si>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</si>
  <si>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</si>
  <si>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</si>
  <si>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</si>
  <si>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</si>
  <si>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</si>
  <si>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</si>
  <si>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</si>
  <si>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</si>
  <si>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</si>
  <si>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</si>
  <si>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</si>
  <si>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</si>
  <si>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</si>
  <si>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</si>
  <si>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</si>
  <si>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</si>
  <si>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</si>
  <si>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</si>
  <si>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</si>
  <si>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</si>
  <si>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</si>
  <si>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</si>
  <si>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</si>
  <si>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</si>
  <si>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</si>
  <si>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</si>
  <si>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</si>
  <si>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</si>
  <si>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</si>
  <si>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</si>
  <si>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</si>
  <si>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</si>
  <si>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</si>
  <si>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</si>
  <si>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</si>
  <si>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</si>
  <si>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</si>
  <si>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</si>
  <si>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</si>
  <si>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</si>
  <si>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</si>
  <si>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</si>
  <si>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</si>
  <si>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</si>
  <si>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</si>
  <si>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</si>
  <si>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</si>
  <si>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</si>
  <si>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</si>
  <si>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</si>
  <si>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</si>
  <si>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</si>
  <si>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</si>
  <si>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</si>
  <si>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</si>
  <si>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</si>
  <si>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</si>
  <si>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</si>
  <si>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</si>
  <si>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</si>
  <si>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</si>
  <si>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</si>
  <si>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</si>
  <si>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</si>
  <si>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</si>
  <si>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</si>
  <si>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</si>
  <si>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</si>
  <si>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</si>
  <si>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</si>
  <si>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</si>
  <si>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</si>
  <si>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</si>
  <si>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</si>
  <si>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</si>
  <si>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</si>
  <si>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</si>
  <si>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</si>
  <si>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</si>
  <si>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</si>
  <si>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</si>
  <si>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</si>
  <si>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</si>
  <si>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</si>
  <si>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</si>
  <si>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</si>
  <si>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</si>
  <si>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</si>
  <si>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</si>
  <si>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</si>
  <si>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</si>
  <si>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</si>
  <si>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</si>
  <si>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</si>
  <si>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</si>
  <si>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</si>
  <si>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</si>
  <si>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</si>
  <si>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</si>
  <si>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</si>
  <si>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</si>
  <si>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</si>
  <si>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</si>
  <si>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</si>
  <si>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</si>
  <si>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</si>
  <si>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</si>
  <si>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</si>
  <si>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</si>
  <si>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</si>
  <si>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</si>
  <si>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</si>
  <si>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</si>
  <si>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</si>
  <si>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</si>
  <si>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</si>
  <si>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</si>
  <si>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</si>
  <si>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</si>
  <si>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</si>
  <si>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</si>
  <si>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</si>
  <si>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</si>
  <si>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</si>
  <si>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</si>
  <si>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</si>
  <si>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</si>
  <si>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</si>
  <si>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</si>
  <si>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</si>
  <si>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</si>
  <si>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</si>
  <si>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</si>
  <si>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</si>
  <si>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</si>
  <si>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</si>
  <si>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</si>
  <si>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</si>
  <si>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</si>
  <si>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</si>
  <si>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</si>
  <si>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</si>
  <si>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</si>
  <si>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</si>
  <si>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</si>
  <si>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</si>
  <si>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</si>
  <si>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</si>
  <si>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</si>
  <si>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</si>
  <si>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</si>
  <si>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</si>
  <si>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</si>
  <si>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</si>
  <si>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</si>
  <si>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</si>
  <si>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</si>
  <si>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</si>
  <si>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</si>
  <si>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</si>
  <si>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</si>
  <si>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</si>
  <si>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</si>
  <si>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</si>
  <si>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</si>
  <si>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</si>
  <si>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</si>
  <si>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</si>
  <si>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</si>
  <si>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</si>
  <si>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</si>
  <si>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</si>
  <si>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</si>
  <si>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</si>
  <si>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</si>
  <si>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</si>
  <si>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</si>
  <si>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</si>
  <si>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</si>
  <si>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</si>
  <si>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</si>
  <si>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</si>
  <si>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</si>
  <si>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</si>
  <si>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</si>
  <si>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</si>
  <si>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</si>
  <si>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</si>
  <si>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</si>
  <si>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</si>
  <si>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</si>
  <si>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</si>
  <si>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</si>
  <si>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</si>
  <si>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</si>
  <si>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</si>
  <si>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</si>
  <si>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</si>
  <si>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</si>
  <si>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</si>
  <si>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</si>
  <si>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</si>
  <si>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</si>
  <si>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</si>
  <si>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</si>
  <si>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</si>
  <si>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</si>
  <si>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</si>
  <si>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</si>
  <si>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</si>
  <si>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</si>
  <si>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</si>
  <si>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</si>
  <si>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</si>
  <si>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</si>
  <si>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</si>
  <si>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</si>
  <si>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</si>
  <si>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</si>
  <si>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</si>
  <si>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</si>
  <si>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</si>
  <si>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</si>
  <si>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</si>
  <si>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</si>
  <si>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</si>
  <si>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</si>
  <si>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</si>
  <si>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</si>
  <si>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</si>
  <si>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</si>
  <si>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</si>
  <si>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</si>
  <si>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</si>
  <si>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</si>
  <si>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</si>
  <si>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</si>
  <si>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</si>
  <si>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</si>
  <si>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</si>
  <si>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</si>
  <si>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</si>
  <si>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</si>
  <si>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</si>
  <si>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</si>
  <si>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</si>
  <si>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</si>
  <si>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</si>
  <si>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</si>
  <si>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</si>
  <si>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</si>
  <si>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</si>
  <si>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</si>
  <si>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</si>
  <si>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</si>
  <si>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</si>
  <si>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</si>
  <si>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</si>
  <si>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</si>
  <si>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</si>
  <si>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</si>
  <si>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</si>
  <si>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</si>
  <si>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</si>
  <si>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</si>
  <si>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</si>
  <si>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</si>
  <si>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</si>
  <si>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</si>
  <si>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</si>
  <si>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</si>
  <si>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</si>
  <si>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</si>
  <si>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</si>
  <si>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</si>
  <si>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</si>
  <si>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</si>
  <si>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</si>
  <si>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</si>
  <si>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</si>
  <si>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</si>
  <si>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</si>
  <si>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</si>
  <si>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</si>
  <si>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</si>
  <si>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</si>
  <si>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</si>
  <si>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</si>
  <si>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</si>
  <si>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</si>
  <si>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</si>
  <si>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</si>
  <si>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</si>
  <si>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</si>
  <si>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</si>
  <si>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</si>
  <si>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</si>
  <si>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</si>
  <si>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</si>
  <si>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</si>
  <si>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</si>
  <si>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</si>
  <si>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</si>
  <si>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</si>
  <si>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</si>
  <si>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</si>
  <si>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</si>
  <si>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</si>
  <si>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</si>
  <si>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</si>
  <si>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</si>
  <si>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</si>
  <si>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</si>
  <si>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</si>
  <si>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</si>
  <si>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</si>
  <si>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</si>
  <si>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</si>
  <si>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</si>
  <si>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</si>
  <si>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</si>
  <si>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</si>
  <si>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</si>
  <si>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</si>
  <si>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</si>
  <si>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</si>
  <si>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</si>
  <si>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</si>
  <si>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</si>
  <si>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</si>
  <si>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</si>
  <si>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</si>
  <si>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</si>
  <si>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</si>
  <si>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</si>
  <si>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</si>
  <si>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</si>
  <si>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</si>
  <si>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</si>
  <si>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</si>
  <si>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</si>
  <si>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</si>
  <si>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</si>
  <si>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</si>
  <si>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</si>
  <si>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</si>
  <si>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</si>
  <si>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</si>
  <si>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</si>
  <si>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</si>
  <si>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</si>
  <si>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</si>
  <si>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</si>
  <si>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</si>
  <si>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</si>
  <si>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</si>
  <si>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</si>
  <si>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</si>
  <si>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</si>
  <si>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</si>
  <si>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</si>
  <si>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</si>
  <si>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</si>
  <si>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</si>
  <si>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</si>
  <si>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</si>
  <si>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</si>
  <si>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</si>
  <si>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</si>
  <si>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</si>
  <si>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</si>
  <si>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</si>
  <si>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</si>
  <si>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</si>
  <si>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</si>
  <si>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</si>
  <si>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</si>
  <si>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</si>
  <si>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</si>
  <si>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</si>
  <si>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</si>
  <si>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</si>
  <si>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</si>
  <si>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</si>
  <si>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</si>
  <si>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</si>
  <si>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</si>
  <si>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</si>
  <si>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</si>
  <si>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</si>
  <si>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</si>
  <si>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</si>
  <si>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</si>
  <si>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</si>
  <si>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</si>
  <si>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</si>
  <si>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</si>
  <si>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</si>
  <si>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</si>
  <si>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</si>
  <si>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</si>
  <si>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</si>
  <si>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</si>
  <si>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</si>
  <si>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</si>
  <si>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</si>
  <si>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</si>
  <si>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</si>
  <si>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</si>
  <si>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</si>
  <si>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</si>
  <si>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</si>
  <si>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</si>
  <si>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</si>
  <si>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</si>
  <si>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</si>
  <si>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</si>
  <si>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</si>
  <si>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</si>
  <si>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</si>
  <si>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</si>
  <si>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</si>
  <si>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</si>
  <si>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</si>
  <si>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</si>
  <si>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</si>
  <si>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</si>
  <si>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</si>
  <si>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</si>
  <si>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</si>
  <si>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</si>
  <si>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</si>
  <si>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</si>
  <si>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</si>
  <si>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</si>
  <si>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</si>
  <si>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</si>
  <si>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</si>
  <si>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</si>
  <si>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</si>
  <si>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</si>
  <si>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</si>
  <si>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</si>
  <si>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</si>
  <si>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</si>
  <si>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</si>
  <si>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</si>
  <si>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</si>
  <si>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</si>
  <si>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</si>
  <si>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</si>
  <si>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</si>
  <si>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</si>
  <si>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</si>
  <si>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</si>
  <si>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</si>
  <si>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</si>
  <si>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</si>
  <si>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</si>
  <si>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</si>
  <si>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</si>
  <si>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</si>
  <si>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</si>
  <si>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</si>
  <si>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</si>
  <si>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</si>
  <si>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</si>
  <si>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</si>
  <si>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</si>
  <si>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</si>
  <si>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</si>
  <si>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</si>
  <si>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</si>
  <si>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</si>
  <si>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</si>
  <si>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</si>
  <si>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</si>
  <si>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</si>
  <si>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</si>
  <si>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</si>
  <si>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</si>
  <si>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</si>
  <si>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</si>
  <si>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</si>
  <si>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</si>
  <si>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</si>
  <si>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</si>
  <si>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</si>
  <si>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</si>
  <si>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</si>
  <si>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</si>
  <si>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</si>
  <si>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</si>
  <si>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</si>
  <si>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</si>
  <si>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</si>
  <si>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</si>
  <si>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</si>
  <si>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</si>
  <si>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</si>
  <si>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</si>
  <si>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</si>
  <si>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</si>
  <si>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</si>
  <si>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</si>
  <si>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</si>
  <si>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</si>
  <si>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</si>
  <si>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</si>
  <si>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</si>
  <si>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</si>
  <si>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</si>
  <si>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</si>
  <si>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</si>
  <si>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</si>
  <si>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</si>
  <si>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</si>
  <si>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</si>
  <si>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</si>
  <si>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</si>
  <si>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</si>
  <si>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</si>
  <si>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</si>
  <si>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</si>
  <si>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</si>
  <si>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</si>
  <si>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</si>
  <si>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</si>
  <si>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</si>
  <si>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</si>
  <si>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</si>
  <si>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</si>
  <si>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</si>
  <si>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</si>
  <si>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</si>
  <si>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</si>
  <si>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</si>
  <si>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</si>
  <si>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</si>
  <si>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</si>
  <si>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</si>
  <si>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</si>
  <si>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</si>
  <si>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</si>
  <si>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</si>
  <si>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</si>
  <si>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</si>
  <si>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</si>
  <si>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</si>
  <si>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</si>
  <si>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</si>
  <si>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</si>
  <si>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</si>
  <si>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</si>
  <si>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</si>
  <si>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</si>
  <si>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</si>
  <si>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</si>
  <si>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</si>
  <si>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</si>
  <si>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</si>
  <si>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</si>
  <si>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</si>
  <si>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</si>
  <si>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</si>
  <si>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</si>
  <si>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</si>
  <si>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</si>
  <si>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</si>
  <si>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</si>
  <si>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</si>
  <si>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</si>
  <si>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</si>
  <si>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</si>
  <si>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</si>
  <si>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</si>
  <si>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</si>
  <si>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</si>
  <si>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</si>
  <si>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</si>
  <si>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</si>
  <si>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</si>
  <si>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</si>
  <si>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</si>
  <si>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</si>
  <si>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</si>
  <si>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</si>
  <si>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</si>
  <si>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</si>
  <si>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</si>
  <si>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</si>
  <si>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</si>
  <si>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</si>
  <si>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</si>
  <si>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</si>
  <si>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</si>
  <si>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</si>
  <si>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</si>
  <si>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</si>
  <si>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</si>
  <si>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</si>
  <si>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</si>
  <si>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</si>
  <si>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</si>
  <si>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</si>
  <si>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</si>
  <si>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</si>
  <si>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</si>
  <si>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</si>
  <si>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</si>
  <si>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</si>
  <si>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</si>
  <si>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</si>
  <si>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</si>
  <si>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</si>
  <si>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</si>
  <si>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</si>
  <si>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</si>
  <si>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</si>
  <si>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</si>
  <si>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</si>
  <si>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</si>
  <si>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</si>
  <si>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</si>
  <si>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</si>
  <si>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</si>
  <si>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</si>
  <si>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</si>
  <si>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</si>
  <si>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</si>
  <si>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</si>
  <si>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</si>
  <si>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</si>
  <si>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</si>
  <si>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</si>
  <si>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</si>
  <si>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</si>
  <si>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</si>
  <si>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</si>
  <si>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</si>
  <si>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</si>
  <si>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</si>
  <si>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</si>
  <si>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</si>
  <si>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</si>
  <si>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</si>
  <si>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</si>
  <si>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</si>
  <si>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</si>
  <si>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</si>
  <si>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</si>
  <si>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</si>
  <si>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</si>
  <si>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</si>
  <si>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</si>
  <si>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</si>
  <si>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</si>
  <si>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</si>
  <si>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</si>
  <si>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</si>
  <si>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</si>
  <si>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</si>
  <si>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</si>
  <si>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</si>
  <si>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</si>
  <si>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</si>
  <si>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</si>
  <si>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</si>
  <si>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</si>
  <si>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</si>
  <si>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</si>
  <si>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</si>
  <si>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</si>
  <si>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</si>
  <si>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</si>
  <si>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</si>
  <si>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</si>
  <si>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</si>
  <si>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</si>
  <si>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</si>
  <si>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</si>
  <si>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</si>
  <si>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</si>
  <si>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</si>
  <si>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</si>
  <si>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</si>
  <si>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</si>
  <si>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</si>
  <si>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</si>
  <si>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</si>
  <si>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</si>
  <si>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</si>
  <si>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</si>
  <si>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</si>
  <si>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</si>
  <si>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</si>
  <si>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</si>
  <si>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</si>
  <si>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</si>
  <si>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</si>
  <si>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</si>
  <si>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</si>
  <si>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</si>
  <si>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</si>
  <si>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</si>
  <si>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</si>
  <si>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</si>
  <si>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</si>
  <si>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</si>
  <si>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</si>
  <si>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</si>
  <si>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</si>
  <si>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</si>
  <si>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</si>
  <si>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</si>
  <si>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</si>
  <si>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</si>
  <si>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</si>
  <si>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</si>
  <si>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</si>
  <si>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</si>
  <si>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</si>
  <si>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</si>
  <si>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</si>
  <si>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</si>
  <si>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</si>
  <si>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</si>
  <si>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</si>
  <si>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</si>
  <si>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</si>
  <si>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</si>
  <si>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</si>
  <si>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</si>
  <si>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</si>
  <si>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</si>
  <si>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</si>
  <si>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</si>
  <si>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</si>
  <si>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</si>
  <si>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</si>
  <si>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</si>
  <si>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</si>
  <si>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</si>
  <si>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</si>
  <si>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</si>
  <si>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</si>
  <si>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</si>
  <si>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</si>
  <si>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</si>
  <si>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</si>
  <si>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</si>
  <si>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</si>
  <si>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</si>
  <si>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</si>
  <si>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</si>
  <si>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</si>
  <si>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</si>
  <si>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</si>
  <si>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</si>
  <si>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</si>
  <si>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</si>
  <si>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</si>
  <si>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</si>
  <si>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</si>
  <si>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</si>
  <si>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</si>
  <si>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</si>
  <si>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</si>
  <si>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</si>
  <si>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</si>
  <si>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</si>
  <si>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</si>
  <si>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</si>
  <si>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</si>
  <si>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</si>
  <si>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</si>
  <si>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</si>
  <si>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</si>
  <si>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</si>
  <si>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</si>
  <si>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</si>
  <si>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</si>
  <si>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</si>
  <si>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</si>
  <si>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</si>
  <si>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</si>
  <si>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</si>
  <si>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</si>
  <si>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</si>
  <si>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</si>
  <si>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</si>
  <si>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</si>
  <si>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</si>
  <si>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</si>
  <si>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</si>
  <si>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</si>
  <si>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</si>
  <si>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</si>
  <si>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</si>
  <si>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</si>
  <si>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</si>
  <si>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</si>
  <si>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</si>
  <si>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</si>
  <si>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</si>
  <si>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</si>
  <si>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</si>
  <si>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</si>
  <si>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</si>
  <si>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</si>
  <si>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</si>
  <si>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</si>
  <si>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</si>
  <si>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</si>
  <si>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</si>
  <si>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</si>
  <si>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</si>
  <si>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</si>
  <si>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</si>
  <si>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</si>
  <si>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</si>
  <si>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</si>
  <si>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</si>
  <si>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</si>
  <si>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</si>
  <si>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</si>
  <si>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</si>
  <si>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</si>
  <si>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</si>
  <si>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</si>
  <si>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</si>
  <si>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</si>
  <si>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</si>
  <si>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</si>
  <si>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</si>
  <si>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</si>
  <si>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</si>
  <si>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</si>
  <si>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</si>
  <si>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</si>
  <si>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</si>
  <si>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</si>
  <si>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</si>
  <si>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</si>
  <si>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</si>
  <si>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</si>
  <si>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</si>
  <si>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</si>
  <si>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</si>
  <si>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</si>
  <si>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</si>
  <si>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</si>
  <si>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</si>
  <si>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</si>
  <si>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</si>
  <si>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</si>
  <si>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</si>
  <si>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</si>
  <si>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</si>
  <si>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</si>
  <si>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</si>
  <si>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</si>
  <si>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</si>
  <si>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</si>
  <si>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</si>
  <si>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</si>
  <si>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</si>
  <si>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</si>
  <si>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</si>
  <si>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</si>
  <si>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</si>
  <si>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</si>
  <si>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</si>
  <si>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</si>
  <si>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</si>
  <si>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</si>
  <si>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</si>
  <si>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</si>
  <si>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</si>
  <si>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</si>
  <si>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</si>
  <si>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</si>
  <si>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</si>
  <si>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</si>
  <si>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</si>
  <si>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</si>
  <si>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</si>
  <si>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</si>
  <si>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</si>
  <si>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</si>
  <si>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</si>
  <si>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</si>
  <si>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</si>
  <si>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</si>
  <si>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</si>
  <si>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</si>
  <si>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</si>
  <si>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</si>
  <si>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</si>
  <si>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</si>
  <si>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</si>
  <si>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</si>
  <si>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</si>
  <si>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</si>
  <si>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</si>
  <si>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</si>
  <si>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</si>
  <si>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</si>
  <si>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</si>
  <si>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</si>
  <si>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</si>
  <si>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</si>
  <si>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</si>
  <si>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</si>
  <si>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</si>
  <si>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</si>
  <si>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</si>
  <si>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</si>
  <si>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</si>
  <si>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</si>
  <si>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</si>
  <si>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</si>
  <si>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</si>
  <si>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</si>
  <si>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</si>
  <si>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</si>
  <si>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</si>
  <si>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</si>
  <si>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</si>
  <si>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</si>
  <si>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</si>
  <si>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</si>
  <si>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</si>
  <si>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</si>
  <si>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</si>
  <si>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</si>
  <si>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</si>
  <si>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</si>
  <si>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</si>
  <si>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</si>
  <si>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</si>
  <si>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</si>
  <si>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</si>
  <si>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</si>
  <si>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</si>
  <si>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</si>
  <si>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</si>
  <si>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</si>
  <si>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</si>
  <si>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</si>
  <si>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</si>
  <si>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</si>
  <si>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</si>
  <si>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</si>
  <si>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</si>
  <si>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</si>
  <si>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</si>
  <si>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</si>
  <si>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</si>
  <si>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</si>
  <si>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</si>
  <si>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</si>
  <si>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</si>
  <si>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</si>
  <si>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</si>
  <si>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</si>
  <si>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</si>
  <si>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</si>
  <si>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</si>
  <si>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</si>
  <si>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</si>
  <si>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</si>
  <si>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</si>
  <si>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</si>
  <si>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</si>
  <si>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</si>
  <si>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</si>
  <si>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</si>
  <si>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</si>
  <si>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</si>
  <si>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</si>
  <si>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</si>
  <si>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</si>
  <si>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</si>
  <si>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</si>
  <si>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</si>
  <si>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</si>
  <si>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</si>
  <si>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</si>
  <si>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</si>
  <si>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</si>
  <si>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</si>
  <si>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</si>
  <si>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</si>
  <si>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</si>
  <si>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</si>
  <si>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</si>
  <si>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</si>
  <si>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</si>
  <si>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</si>
  <si>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</si>
  <si>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</si>
  <si>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</si>
  <si>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</si>
  <si>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</si>
  <si>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</si>
  <si>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</si>
  <si>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</si>
  <si>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</si>
  <si>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</si>
  <si>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</si>
  <si>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</si>
  <si>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</si>
  <si>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</si>
  <si>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</si>
  <si>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</si>
  <si>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</si>
  <si>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</si>
  <si>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</si>
  <si>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</si>
  <si>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</si>
  <si>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</si>
  <si>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</si>
  <si>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</si>
  <si>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</si>
  <si>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</si>
  <si>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</si>
  <si>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</si>
  <si>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</si>
  <si>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</si>
  <si>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</si>
  <si>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</si>
  <si>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</si>
  <si>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</si>
  <si>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</si>
  <si>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</si>
  <si>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</si>
  <si>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</si>
  <si>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</si>
  <si>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</si>
  <si>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</si>
  <si>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</si>
  <si>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</si>
  <si>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</si>
  <si>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</si>
  <si>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</si>
  <si>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</si>
  <si>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</si>
  <si>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</si>
  <si>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</si>
  <si>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</si>
  <si>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</si>
  <si>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</si>
  <si>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</si>
  <si>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</si>
  <si>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</si>
  <si>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</si>
  <si>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</si>
  <si>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</si>
  <si>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</si>
  <si>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</si>
  <si>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</si>
  <si>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</si>
  <si>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</si>
  <si>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</si>
  <si>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</si>
  <si>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</si>
  <si>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</si>
  <si>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</si>
  <si>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</si>
  <si>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</si>
  <si>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</si>
  <si>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</si>
  <si>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</si>
  <si>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</si>
  <si>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</si>
  <si>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</si>
  <si>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</si>
  <si>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</si>
  <si>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</si>
  <si>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</si>
  <si>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</si>
  <si>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</si>
  <si>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</si>
  <si>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</si>
  <si>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</si>
  <si>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</si>
  <si>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</si>
  <si>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</si>
  <si>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</si>
  <si>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</si>
  <si>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</si>
  <si>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</si>
  <si>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</si>
  <si>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</si>
  <si>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</si>
  <si>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</si>
  <si>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</si>
  <si>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</si>
  <si>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</si>
  <si>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</si>
  <si>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</si>
  <si>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</si>
  <si>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</si>
  <si>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</si>
  <si>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</si>
  <si>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</si>
  <si>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</si>
  <si>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</si>
  <si>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</si>
  <si>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</si>
  <si>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</si>
  <si>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</si>
  <si>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</si>
  <si>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</si>
  <si>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</si>
  <si>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</si>
  <si>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</si>
  <si>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</si>
  <si>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</si>
  <si>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</si>
  <si>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</si>
  <si>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</si>
  <si>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</si>
  <si>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</si>
  <si>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</si>
  <si>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</si>
  <si>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</si>
  <si>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</si>
  <si>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</si>
  <si>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</si>
  <si>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</si>
  <si>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</si>
  <si>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</si>
  <si>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</si>
  <si>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</si>
  <si>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</si>
  <si>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</si>
  <si>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</si>
  <si>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</si>
  <si>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</si>
  <si>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</si>
  <si>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</si>
  <si>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</si>
  <si>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</si>
  <si>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</si>
  <si>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</si>
  <si>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</si>
  <si>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</si>
  <si>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</si>
  <si>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</si>
  <si>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</si>
  <si>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</si>
  <si>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</si>
  <si>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</si>
  <si>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</si>
  <si>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</si>
  <si>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</si>
  <si>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</si>
  <si>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</si>
  <si>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</si>
  <si>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</si>
  <si>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</si>
  <si>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</si>
  <si>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</si>
  <si>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</si>
  <si>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</si>
  <si>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</si>
  <si>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</si>
  <si>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</si>
  <si>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</si>
  <si>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</si>
  <si>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</si>
  <si>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</si>
  <si>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</si>
  <si>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</si>
  <si>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</si>
  <si>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</si>
  <si>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</si>
  <si>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</si>
  <si>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</si>
  <si>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</si>
  <si>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</si>
  <si>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</si>
  <si>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</si>
  <si>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</si>
  <si>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</si>
  <si>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</si>
  <si>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</si>
  <si>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</si>
  <si>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</si>
  <si>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</si>
  <si>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</si>
  <si>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</si>
  <si>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</si>
  <si>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</si>
  <si>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</si>
  <si>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</si>
  <si>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</si>
  <si>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</si>
  <si>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</si>
  <si>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</si>
  <si>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</si>
  <si>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</si>
  <si>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</si>
  <si>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</si>
  <si>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</si>
  <si>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</si>
  <si>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</si>
  <si>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</si>
  <si>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</si>
  <si>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</si>
  <si>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</si>
  <si>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</si>
  <si>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</si>
  <si>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</si>
  <si>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</si>
  <si>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</si>
  <si>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</si>
  <si>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</si>
  <si>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</si>
  <si>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</si>
  <si>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</si>
  <si>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</si>
  <si>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</si>
  <si>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</si>
  <si>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</si>
  <si>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</si>
  <si>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</si>
  <si>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</si>
  <si>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</si>
  <si>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</si>
  <si>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</si>
  <si>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</si>
  <si>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</si>
  <si>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</si>
  <si>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</si>
  <si>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</si>
  <si>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</si>
  <si>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</si>
  <si>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</si>
  <si>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</si>
  <si>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</si>
  <si>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</si>
  <si>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</si>
  <si>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</si>
  <si>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</si>
  <si>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</si>
  <si>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</si>
  <si>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</si>
  <si>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</si>
  <si>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</si>
  <si>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</si>
  <si>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</si>
  <si>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</si>
  <si>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</si>
  <si>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</si>
  <si>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</si>
  <si>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</si>
  <si>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</si>
  <si>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</si>
  <si>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</si>
  <si>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</si>
  <si>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</si>
  <si>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</si>
  <si>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</si>
  <si>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</si>
  <si>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</si>
  <si>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</si>
  <si>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</si>
  <si>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</si>
  <si>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</si>
  <si>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</si>
  <si>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</si>
  <si>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</si>
  <si>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</si>
  <si>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</si>
  <si>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</si>
  <si>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</si>
  <si>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</si>
  <si>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</si>
  <si>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</si>
  <si>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</si>
  <si>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</si>
  <si>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</si>
  <si>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</si>
  <si>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</si>
  <si>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</si>
  <si>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</si>
  <si>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</si>
  <si>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</si>
  <si>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</si>
  <si>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</si>
  <si>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</si>
  <si>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</si>
  <si>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</si>
  <si>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</si>
  <si>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</si>
  <si>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</si>
  <si>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</si>
  <si>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</si>
  <si>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</si>
  <si>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</si>
  <si>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</si>
  <si>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</si>
  <si>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</si>
  <si>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</si>
  <si>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</si>
  <si>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</si>
  <si>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</si>
  <si>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</si>
  <si>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</si>
  <si>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</si>
  <si>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</si>
  <si>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</si>
  <si>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</si>
  <si>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</si>
  <si>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</si>
  <si>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</si>
  <si>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</si>
  <si>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</si>
  <si>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</si>
  <si>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</si>
  <si>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</si>
  <si>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</si>
  <si>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</si>
  <si>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</si>
  <si>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</si>
  <si>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</si>
  <si>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</si>
  <si>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</si>
  <si>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</si>
  <si>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</si>
  <si>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</si>
  <si>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</si>
  <si>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</si>
  <si>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</si>
  <si>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</si>
  <si>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</si>
  <si>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</si>
  <si>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</si>
  <si>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</si>
  <si>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</si>
  <si>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</si>
  <si>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</si>
  <si>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</si>
  <si>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</si>
  <si>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</si>
  <si>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</si>
  <si>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</si>
  <si>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</si>
  <si>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</si>
  <si>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</si>
  <si>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</si>
  <si>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</si>
  <si>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</si>
  <si>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</si>
  <si>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</si>
  <si>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</si>
  <si>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</si>
  <si>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</si>
  <si>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</si>
  <si>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</si>
  <si>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</si>
  <si>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</si>
  <si>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</si>
  <si>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</si>
  <si>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</si>
  <si>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</si>
  <si>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</si>
  <si>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</si>
  <si>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</si>
  <si>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</si>
  <si>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</si>
  <si>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</si>
  <si>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</si>
  <si>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</si>
  <si>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</si>
  <si>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</si>
  <si>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</si>
  <si>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</si>
  <si>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</si>
  <si>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</si>
  <si>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</si>
  <si>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</si>
  <si>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</si>
  <si>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</si>
  <si>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</si>
  <si>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</si>
  <si>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</si>
  <si>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</si>
  <si>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</si>
  <si>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</si>
  <si>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</si>
  <si>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</si>
  <si>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</si>
  <si>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</si>
  <si>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</si>
  <si>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</si>
  <si>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</si>
  <si>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</si>
  <si>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</si>
  <si>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</si>
  <si>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</si>
  <si>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</si>
  <si>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</si>
  <si>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</si>
  <si>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</si>
  <si>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</si>
  <si>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</si>
  <si>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</si>
  <si>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</si>
  <si>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</si>
  <si>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</si>
  <si>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</si>
  <si>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</si>
  <si>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</si>
  <si>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</si>
  <si>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</si>
  <si>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</si>
  <si>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</si>
  <si>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</si>
  <si>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</si>
  <si>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</si>
  <si>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</si>
  <si>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</si>
  <si>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</si>
  <si>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</si>
  <si>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</si>
  <si>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</si>
  <si>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</si>
  <si>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</si>
  <si>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</si>
  <si>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</si>
  <si>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</si>
  <si>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</si>
  <si>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</si>
  <si>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</si>
  <si>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</si>
  <si>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</si>
  <si>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</si>
  <si>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</si>
  <si>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</si>
  <si>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</si>
  <si>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</si>
  <si>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</si>
  <si>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</si>
  <si>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</si>
  <si>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</si>
  <si>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</si>
  <si>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</si>
  <si>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</si>
  <si>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</si>
  <si>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</si>
  <si>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</si>
  <si>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</si>
  <si>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</si>
  <si>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</si>
  <si>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</si>
  <si>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</si>
  <si>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</si>
  <si>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</si>
  <si>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</si>
  <si>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</si>
  <si>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</si>
  <si>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</si>
  <si>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</si>
  <si>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</si>
  <si>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</si>
  <si>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</si>
  <si>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</si>
  <si>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</si>
  <si>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</si>
  <si>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</si>
  <si>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</si>
  <si>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</si>
  <si>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</si>
  <si>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</si>
  <si>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</si>
  <si>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</si>
  <si>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</si>
  <si>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</si>
  <si>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</si>
  <si>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</si>
  <si>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</si>
  <si>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</si>
  <si>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</si>
  <si>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</si>
  <si>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</si>
  <si>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</si>
  <si>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</si>
  <si>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</si>
  <si>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</si>
  <si>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</si>
  <si>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</si>
  <si>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</si>
  <si>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</si>
  <si>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</si>
  <si>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</si>
  <si>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</si>
  <si>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</si>
  <si>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</si>
  <si>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</si>
  <si>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</si>
  <si>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</si>
  <si>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</si>
  <si>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</si>
  <si>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</si>
  <si>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</si>
  <si>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</si>
  <si>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</si>
  <si>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</si>
  <si>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</si>
  <si>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</si>
  <si>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</si>
  <si>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</si>
  <si>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</si>
  <si>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</si>
  <si>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</si>
  <si>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</si>
  <si>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</si>
  <si>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</si>
  <si>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</si>
  <si>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</si>
  <si>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</si>
  <si>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</si>
  <si>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</si>
  <si>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</si>
  <si>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</si>
  <si>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</si>
  <si>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</si>
  <si>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</si>
  <si>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</si>
  <si>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</si>
  <si>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</si>
  <si>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</si>
  <si>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</si>
  <si>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</si>
  <si>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</si>
  <si>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</si>
  <si>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</si>
  <si>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</si>
  <si>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</si>
  <si>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</si>
  <si>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</si>
  <si>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</si>
  <si>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</si>
  <si>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</si>
  <si>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</si>
  <si>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</si>
  <si>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</si>
  <si>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</si>
  <si>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</si>
  <si>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</si>
  <si>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</si>
  <si>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</si>
  <si>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</si>
  <si>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</si>
  <si>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</si>
  <si>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</si>
  <si>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</si>
  <si>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</si>
  <si>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</si>
  <si>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</si>
  <si>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</si>
  <si>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</si>
  <si>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</si>
  <si>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</si>
  <si>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</si>
  <si>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</si>
  <si>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</si>
  <si>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</si>
  <si>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</si>
  <si>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</si>
  <si>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</si>
  <si>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</si>
  <si>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</si>
  <si>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</si>
  <si>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</si>
  <si>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</si>
  <si>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</si>
  <si>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</si>
  <si>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</si>
  <si>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</si>
  <si>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</si>
  <si>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</si>
  <si>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</si>
  <si>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</si>
  <si>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</si>
  <si>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</si>
  <si>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</si>
  <si>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</si>
  <si>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</si>
  <si>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</si>
  <si>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</si>
  <si>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</si>
  <si>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</si>
  <si>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</si>
  <si>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</si>
  <si>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</si>
  <si>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</si>
  <si>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</si>
  <si>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</si>
  <si>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</si>
  <si>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</si>
  <si>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</si>
  <si>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</si>
  <si>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</si>
  <si>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</si>
  <si>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</si>
  <si>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</si>
  <si>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</si>
  <si>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</si>
  <si>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</si>
  <si>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</si>
  <si>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</si>
  <si>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</si>
  <si>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</si>
  <si>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</si>
  <si>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</si>
  <si>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</si>
  <si>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</si>
  <si>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</si>
  <si>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</si>
  <si>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</si>
  <si>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</si>
  <si>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</si>
  <si>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</si>
  <si>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</si>
  <si>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</si>
  <si>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</si>
  <si>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</si>
  <si>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</si>
  <si>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</si>
  <si>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</si>
  <si>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</si>
  <si>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</si>
  <si>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</si>
  <si>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</si>
  <si>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</si>
  <si>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</si>
  <si>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</si>
  <si>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</si>
  <si>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</si>
  <si>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</si>
  <si>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</si>
  <si>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</si>
  <si>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</si>
  <si>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</si>
  <si>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</si>
  <si>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</si>
  <si>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</si>
  <si>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</si>
  <si>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</si>
  <si>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</si>
  <si>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</si>
  <si>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</si>
  <si>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</si>
  <si>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</si>
  <si>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</si>
  <si>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</si>
  <si>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</si>
  <si>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</si>
  <si>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</si>
  <si>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</si>
  <si>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</si>
  <si>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</si>
  <si>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</si>
  <si>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</si>
  <si>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</si>
  <si>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</si>
  <si>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</si>
  <si>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</si>
  <si>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</si>
  <si>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</si>
  <si>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</si>
  <si>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</si>
  <si>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</si>
  <si>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</si>
  <si>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</si>
  <si>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</si>
  <si>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</si>
  <si>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</si>
  <si>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</si>
  <si>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</si>
  <si>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</si>
  <si>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</si>
  <si>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</si>
  <si>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</si>
  <si>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</si>
  <si>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</si>
  <si>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</si>
  <si>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</si>
  <si>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</si>
  <si>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</si>
  <si>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</si>
  <si>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</si>
  <si>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</si>
  <si>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</si>
  <si>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</si>
  <si>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</si>
  <si>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</si>
  <si>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</si>
  <si>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</si>
  <si>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</si>
  <si>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</si>
  <si>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</si>
  <si>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</si>
  <si>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</si>
  <si>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</si>
  <si>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</si>
  <si>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</si>
  <si>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</si>
  <si>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</si>
  <si>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</si>
  <si>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</si>
  <si>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</si>
  <si>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</si>
  <si>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</si>
  <si>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</si>
  <si>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</si>
  <si>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</si>
  <si>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</si>
  <si>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</si>
  <si>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</si>
  <si>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</si>
  <si>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</si>
  <si>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</si>
  <si>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</si>
  <si>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</si>
  <si>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</si>
  <si>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</si>
  <si>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</si>
  <si>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</si>
  <si>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</si>
  <si>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</si>
  <si>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</si>
  <si>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</si>
  <si>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</si>
  <si>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</si>
  <si>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</si>
  <si>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</si>
  <si>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</si>
  <si>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</si>
  <si>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</si>
  <si>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</si>
  <si>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</si>
  <si>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</si>
  <si>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</si>
  <si>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</si>
  <si>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</si>
  <si>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</si>
  <si>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</si>
  <si>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</si>
  <si>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</si>
  <si>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</si>
  <si>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</si>
  <si>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</si>
  <si>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</si>
  <si>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</si>
  <si>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</si>
  <si>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</si>
  <si>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</si>
  <si>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</si>
  <si>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</si>
  <si>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</si>
  <si>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</si>
  <si>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</si>
  <si>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</si>
  <si>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</si>
  <si>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</si>
  <si>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</si>
  <si>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</si>
  <si>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</si>
  <si>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</si>
  <si>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</si>
  <si>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</si>
  <si>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</si>
  <si>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</si>
  <si>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</si>
  <si>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</si>
  <si>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</si>
  <si>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</si>
  <si>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</si>
  <si>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</si>
  <si>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</si>
  <si>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</si>
  <si>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</si>
  <si>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</si>
  <si>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</si>
  <si>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</si>
  <si>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</si>
  <si>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</si>
  <si>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</si>
  <si>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</si>
  <si>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</si>
  <si>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</si>
  <si>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</si>
  <si>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</si>
  <si>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</si>
  <si>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</si>
  <si>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</si>
  <si>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</si>
  <si>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</si>
  <si>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</si>
  <si>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</si>
  <si>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</si>
  <si>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</si>
  <si>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</si>
  <si>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</si>
  <si>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</si>
  <si>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</si>
  <si>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</si>
  <si>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</si>
  <si>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</si>
  <si>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</si>
  <si>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</si>
  <si>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</si>
  <si>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</si>
  <si>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</si>
  <si>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</si>
  <si>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</si>
  <si>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</si>
  <si>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</si>
  <si>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</si>
  <si>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</si>
  <si>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</si>
  <si>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</si>
  <si>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</si>
  <si>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</si>
  <si>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</si>
  <si>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</si>
  <si>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</si>
  <si>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</si>
  <si>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</si>
  <si>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</si>
  <si>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</si>
  <si>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</si>
  <si>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</si>
  <si>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</si>
  <si>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</si>
  <si>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</si>
  <si>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</si>
  <si>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</si>
  <si>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</si>
  <si>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</si>
  <si>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</si>
  <si>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</si>
  <si>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</si>
  <si>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</si>
  <si>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</si>
  <si>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</si>
  <si>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</si>
  <si>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</si>
  <si>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</si>
  <si>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</si>
  <si>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</si>
  <si>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</si>
  <si>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</si>
  <si>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</si>
  <si>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</si>
  <si>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</si>
  <si>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</si>
  <si>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</si>
  <si>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</si>
  <si>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</si>
  <si>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</si>
  <si>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</si>
  <si>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</si>
  <si>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</si>
  <si>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</si>
  <si>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</si>
  <si>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</si>
  <si>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</si>
  <si>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</si>
  <si>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</si>
  <si>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</si>
  <si>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</si>
  <si>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</si>
  <si>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</si>
  <si>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</si>
  <si>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</si>
  <si>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</si>
  <si>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</si>
  <si>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</si>
  <si>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</si>
  <si>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</si>
  <si>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</si>
  <si>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</si>
  <si>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</si>
  <si>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</si>
  <si>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</si>
  <si>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</si>
  <si>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</si>
  <si>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</si>
  <si>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</si>
  <si>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</si>
  <si>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</si>
  <si>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</si>
  <si>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</si>
  <si>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</si>
  <si>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</si>
  <si>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</si>
  <si>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</si>
  <si>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</si>
  <si>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</si>
  <si>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</si>
  <si>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</si>
  <si>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</si>
  <si>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</si>
  <si>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</si>
  <si>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</si>
  <si>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</si>
  <si>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</si>
  <si>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</si>
  <si>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</si>
  <si>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</si>
  <si>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</si>
  <si>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</si>
  <si>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</si>
  <si>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</si>
  <si>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</si>
  <si>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</si>
  <si>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</si>
  <si>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</si>
  <si>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</si>
  <si>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</si>
  <si>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</si>
  <si>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</si>
  <si>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</si>
  <si>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</si>
  <si>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</si>
  <si>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</si>
  <si>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</si>
  <si>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</si>
  <si>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</si>
  <si>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</si>
  <si>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</si>
  <si>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</si>
  <si>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</si>
  <si>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</si>
  <si>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</si>
  <si>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</si>
  <si>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</si>
  <si>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</si>
  <si>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</si>
  <si>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</si>
  <si>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</si>
  <si>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</si>
  <si>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</si>
  <si>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</si>
  <si>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</si>
  <si>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</si>
  <si>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</si>
  <si>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</si>
  <si>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</si>
  <si>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</si>
  <si>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</si>
  <si>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</si>
  <si>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</si>
  <si>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</si>
  <si>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</si>
  <si>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</si>
  <si>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</si>
  <si>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</si>
  <si>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</si>
  <si>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</si>
  <si>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</si>
  <si>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</si>
  <si>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</si>
  <si>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</si>
  <si>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</si>
  <si>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</si>
  <si>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</si>
  <si>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</si>
  <si>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</si>
  <si>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</si>
  <si>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</si>
  <si>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</si>
  <si>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</si>
  <si>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</si>
  <si>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</si>
  <si>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</si>
  <si>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</si>
  <si>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</si>
  <si>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</si>
  <si>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</si>
  <si>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</si>
  <si>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</si>
  <si>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</si>
  <si>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</si>
  <si>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</si>
  <si>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</si>
  <si>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</si>
  <si>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</si>
  <si>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</si>
  <si>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</si>
  <si>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</si>
  <si>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</si>
  <si>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</si>
  <si>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</si>
  <si>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</si>
  <si>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</si>
  <si>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</si>
  <si>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</si>
  <si>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</si>
  <si>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</si>
  <si>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</si>
  <si>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</si>
  <si>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</si>
  <si>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</si>
  <si>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</si>
  <si>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</si>
  <si>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</si>
  <si>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</si>
  <si>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</si>
  <si>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</si>
  <si>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</si>
  <si>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</si>
  <si>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</si>
  <si>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</si>
  <si>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</si>
  <si>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</si>
  <si>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</si>
  <si>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</si>
  <si>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</si>
  <si>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</si>
  <si>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</si>
  <si>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</si>
  <si>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</si>
  <si>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</si>
  <si>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</si>
  <si>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</si>
  <si>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</si>
  <si>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</si>
  <si>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</si>
  <si>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</si>
  <si>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</si>
  <si>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</si>
  <si>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</si>
  <si>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</si>
  <si>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</si>
  <si>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</si>
  <si>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</si>
  <si>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</si>
  <si>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</si>
  <si>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</si>
  <si>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</si>
  <si>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</si>
  <si>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</si>
  <si>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</si>
  <si>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</si>
  <si>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</si>
  <si>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</si>
  <si>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</si>
  <si>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</si>
  <si>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</si>
  <si>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</si>
  <si>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</si>
  <si>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</si>
  <si>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</si>
  <si>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</si>
  <si>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</si>
  <si>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</si>
  <si>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</si>
  <si>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</si>
  <si>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</si>
  <si>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</si>
  <si>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</si>
  <si>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</si>
  <si>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</si>
  <si>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</si>
  <si>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</si>
  <si>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</si>
  <si>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</si>
  <si>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</si>
  <si>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</si>
  <si>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</si>
  <si>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</si>
  <si>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</si>
  <si>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</si>
  <si>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</si>
  <si>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</si>
  <si>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</si>
  <si>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</si>
  <si>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</si>
  <si>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</si>
  <si>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</si>
  <si>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</si>
  <si>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</si>
  <si>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</si>
  <si>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</si>
  <si>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</si>
  <si>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</si>
  <si>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</si>
  <si>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</si>
  <si>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</si>
  <si>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</si>
  <si>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</si>
  <si>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</si>
  <si>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</si>
  <si>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</si>
  <si>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</si>
  <si>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</si>
  <si>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</si>
  <si>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</si>
  <si>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</si>
  <si>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</si>
  <si>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</si>
  <si>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</si>
  <si>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</si>
  <si>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</si>
  <si>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</si>
  <si>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</si>
  <si>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</si>
  <si>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</si>
  <si>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</si>
  <si>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</si>
  <si>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</si>
  <si>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</si>
  <si>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</si>
  <si>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</si>
  <si>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</si>
  <si>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</si>
  <si>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</si>
  <si>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</si>
  <si>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</si>
  <si>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</si>
  <si>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</si>
  <si>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</si>
  <si>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</si>
  <si>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</si>
  <si>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</si>
  <si>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</si>
  <si>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</si>
  <si>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</si>
  <si>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</si>
  <si>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</si>
  <si>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</si>
  <si>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</si>
  <si>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</si>
  <si>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</si>
  <si>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</si>
  <si>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</si>
  <si>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</si>
  <si>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</si>
  <si>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</si>
  <si>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</si>
  <si>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</si>
  <si>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</si>
  <si>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</si>
  <si>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</si>
  <si>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</si>
  <si>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</si>
  <si>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</si>
  <si>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</si>
  <si>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</si>
  <si>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</si>
  <si>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</si>
  <si>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</si>
  <si>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</si>
  <si>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</si>
  <si>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</si>
  <si>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</si>
  <si>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</si>
  <si>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</si>
  <si>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</si>
  <si>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</si>
  <si>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</si>
  <si>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</si>
  <si>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</si>
  <si>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</si>
  <si>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</si>
  <si>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</si>
  <si>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</si>
  <si>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</si>
  <si>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</si>
  <si>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</si>
  <si>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</si>
  <si>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</si>
  <si>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</si>
  <si>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</si>
  <si>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</si>
  <si>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</si>
  <si>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</si>
  <si>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</si>
  <si>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</si>
  <si>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</si>
  <si>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</si>
  <si>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</si>
  <si>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</si>
  <si>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</si>
  <si>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</si>
  <si>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</si>
  <si>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</si>
  <si>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</si>
  <si>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</si>
  <si>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</si>
  <si>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</si>
  <si>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</si>
  <si>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</si>
  <si>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</si>
  <si>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</si>
  <si>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</si>
  <si>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</si>
  <si>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</si>
  <si>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</si>
  <si>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</si>
  <si>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</si>
  <si>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</si>
  <si>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</si>
  <si>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</si>
  <si>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</si>
  <si>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</si>
  <si>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</si>
  <si>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</si>
  <si>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</si>
  <si>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</si>
  <si>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</si>
  <si>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</si>
  <si>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</si>
  <si>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</si>
  <si>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</si>
  <si>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</si>
  <si>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</si>
  <si>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</si>
  <si>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</si>
  <si>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</si>
  <si>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</si>
  <si>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</si>
  <si>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</si>
  <si>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</si>
  <si>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</si>
  <si>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</si>
  <si>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</si>
  <si>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</si>
  <si>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</si>
  <si>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</si>
  <si>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</si>
  <si>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</si>
  <si>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</si>
  <si>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</si>
  <si>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</si>
  <si>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</si>
  <si>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</si>
  <si>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</si>
  <si>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</si>
  <si>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</si>
  <si>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</si>
  <si>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</si>
  <si>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</si>
  <si>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</si>
  <si>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</si>
  <si>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</si>
  <si>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</si>
  <si>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</si>
  <si>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</si>
  <si>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</si>
  <si>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</si>
  <si>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</si>
  <si>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</si>
  <si>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</si>
  <si>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</si>
  <si>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</si>
  <si>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</si>
  <si>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</si>
  <si>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</si>
  <si>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</si>
  <si>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</si>
  <si>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</si>
  <si>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</si>
  <si>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</si>
  <si>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</si>
  <si>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</si>
  <si>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</si>
  <si>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</si>
  <si>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</si>
  <si>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</si>
  <si>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</si>
  <si>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</si>
  <si>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</si>
  <si>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</si>
  <si>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</si>
  <si>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</si>
  <si>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</si>
  <si>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</si>
  <si>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</si>
  <si>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</si>
  <si>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</si>
  <si>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</si>
  <si>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</si>
  <si>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</si>
  <si>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</si>
  <si>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</si>
  <si>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</si>
  <si>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</si>
  <si>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</si>
  <si>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</si>
  <si>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</si>
  <si>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</si>
  <si>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</si>
  <si>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</si>
  <si>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</si>
  <si>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</si>
  <si>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</si>
  <si>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</si>
  <si>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</si>
  <si>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</si>
  <si>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</si>
  <si>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</si>
  <si>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</si>
  <si>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</si>
  <si>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</si>
  <si>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</si>
  <si>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</si>
  <si>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</si>
  <si>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</si>
  <si>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</si>
  <si>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</si>
  <si>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</si>
  <si>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</si>
  <si>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</si>
  <si>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</si>
  <si>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</si>
  <si>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</si>
  <si>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</si>
  <si>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</si>
  <si>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</si>
  <si>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</si>
  <si>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</si>
  <si>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</si>
  <si>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</si>
  <si>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</si>
  <si>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</si>
  <si>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</si>
  <si>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</si>
  <si>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</si>
  <si>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</si>
  <si>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</si>
  <si>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</si>
  <si>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</si>
  <si>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</si>
  <si>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</si>
  <si>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</si>
  <si>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</si>
  <si>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</si>
  <si>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</si>
  <si>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</si>
  <si>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</si>
  <si>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</si>
  <si>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</si>
  <si>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</si>
  <si>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</si>
  <si>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</si>
  <si>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</si>
  <si>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</si>
  <si>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</si>
  <si>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</si>
  <si>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</si>
  <si>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</si>
  <si>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</si>
  <si>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</si>
  <si>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</si>
  <si>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</si>
  <si>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</si>
  <si>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</si>
  <si>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</si>
  <si>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</si>
  <si>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</si>
  <si>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</si>
  <si>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</si>
  <si>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</si>
  <si>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</si>
  <si>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</si>
  <si>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</si>
  <si>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</si>
  <si>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</si>
  <si>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</si>
  <si>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</si>
  <si>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</si>
  <si>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</si>
  <si>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</si>
  <si>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</si>
  <si>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</si>
  <si>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</si>
  <si>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</si>
  <si>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</si>
  <si>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</si>
  <si>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</si>
  <si>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</si>
  <si>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</si>
  <si>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</si>
  <si>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</si>
  <si>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</si>
  <si>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</si>
  <si>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</si>
  <si>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</si>
  <si>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</si>
  <si>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</si>
  <si>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</si>
  <si>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</si>
  <si>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</si>
  <si>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</si>
  <si>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</si>
  <si>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</si>
  <si>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</si>
  <si>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</si>
  <si>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</si>
  <si>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</si>
  <si>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</si>
  <si>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</si>
  <si>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</si>
  <si>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</si>
  <si>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</si>
  <si>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</si>
  <si>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</si>
  <si>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</si>
  <si>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</si>
  <si>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</si>
  <si>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</si>
  <si>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</si>
  <si>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</si>
  <si>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</si>
  <si>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</si>
  <si>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</si>
  <si>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</si>
  <si>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</si>
  <si>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</si>
  <si>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</si>
  <si>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</si>
  <si>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</si>
  <si>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</si>
  <si>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</si>
  <si>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</si>
  <si>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</si>
  <si>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</si>
  <si>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</si>
  <si>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</si>
  <si>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</si>
  <si>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</si>
  <si>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</si>
  <si>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</si>
  <si>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</si>
  <si>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</si>
  <si>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</si>
  <si>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</si>
  <si>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</si>
  <si>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</si>
  <si>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</si>
  <si>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</si>
  <si>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</si>
  <si>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</si>
  <si>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</si>
  <si>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</si>
  <si>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</si>
  <si>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</si>
  <si>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</si>
  <si>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</si>
  <si>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</si>
  <si>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</si>
  <si>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</si>
  <si>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</si>
  <si>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</si>
  <si>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</si>
  <si>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</si>
  <si>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</si>
  <si>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</si>
  <si>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</si>
  <si>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</si>
  <si>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</si>
  <si>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</si>
  <si>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</si>
  <si>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</si>
  <si>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</si>
  <si>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</si>
  <si>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</si>
  <si>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</si>
  <si>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</si>
  <si>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</si>
  <si>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</si>
  <si>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</si>
  <si>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</si>
  <si>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</si>
  <si>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</si>
  <si>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</si>
  <si>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</si>
  <si>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</si>
  <si>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</si>
  <si>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</si>
  <si>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</si>
  <si>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</si>
  <si>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</si>
  <si>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</si>
  <si>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</si>
  <si>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</si>
  <si>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</si>
  <si>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</si>
  <si>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</si>
  <si>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</si>
  <si>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</si>
  <si>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</si>
  <si>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</si>
  <si>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</si>
  <si>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</si>
  <si>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</si>
  <si>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</si>
  <si>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</si>
  <si>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</si>
  <si>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</si>
  <si>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</si>
  <si>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</si>
  <si>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</si>
  <si>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</si>
  <si>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</si>
  <si>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</si>
  <si>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</si>
  <si>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</si>
  <si>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</si>
  <si>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</si>
  <si>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</si>
  <si>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</si>
  <si>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</si>
  <si>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</si>
  <si>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</si>
  <si>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</si>
  <si>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</si>
  <si>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</si>
  <si>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</si>
  <si>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</si>
  <si>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</si>
  <si>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</si>
  <si>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</si>
  <si>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</si>
  <si>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</si>
  <si>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</si>
  <si>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</si>
  <si>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</si>
  <si>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</si>
  <si>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</si>
  <si>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</si>
  <si>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</si>
  <si>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</si>
  <si>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</si>
  <si>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</si>
  <si>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</si>
  <si>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</si>
  <si>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</si>
  <si>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</si>
  <si>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</si>
  <si>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</si>
  <si>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</si>
  <si>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</si>
  <si>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</si>
  <si>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</si>
  <si>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</si>
  <si>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</si>
  <si>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</si>
  <si>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</si>
  <si>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</si>
  <si>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</si>
  <si>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</si>
  <si>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</si>
  <si>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</si>
  <si>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</si>
  <si>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</si>
  <si>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</si>
  <si>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</si>
  <si>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</si>
  <si>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</si>
  <si>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</si>
  <si>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</si>
  <si>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</si>
  <si>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</si>
  <si>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</si>
  <si>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</si>
  <si>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</si>
  <si>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</si>
  <si>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</si>
  <si>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</si>
  <si>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</si>
  <si>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</si>
  <si>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</si>
  <si>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</si>
  <si>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</si>
  <si>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</si>
  <si>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</si>
  <si>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</si>
  <si>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</si>
  <si>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</si>
  <si>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</si>
  <si>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</si>
  <si>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</si>
  <si>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</si>
  <si>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</si>
  <si>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</si>
  <si>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</si>
  <si>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</si>
  <si>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</si>
  <si>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</si>
  <si>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</si>
  <si>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</si>
  <si>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</si>
  <si>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</si>
  <si>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</si>
  <si>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</si>
  <si>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</si>
  <si>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</si>
  <si>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</si>
  <si>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</si>
  <si>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</si>
  <si>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</si>
  <si>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</si>
  <si>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</si>
  <si>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</si>
  <si>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</si>
  <si>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</si>
  <si>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</si>
  <si>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</si>
  <si>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</si>
  <si>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</si>
  <si>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</si>
  <si>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</si>
  <si>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</si>
  <si>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</si>
  <si>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</si>
  <si>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</si>
  <si>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</si>
  <si>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</si>
  <si>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</si>
  <si>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</si>
  <si>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</si>
  <si>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</si>
  <si>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</si>
  <si>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</si>
  <si>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</si>
  <si>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</si>
  <si>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</si>
  <si>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</si>
  <si>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</si>
  <si>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</si>
  <si>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</si>
  <si>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</si>
  <si>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</si>
  <si>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</si>
  <si>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</si>
  <si>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</si>
  <si>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</si>
  <si>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</si>
  <si>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</si>
  <si>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</si>
  <si>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</si>
  <si>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</si>
  <si>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</si>
  <si>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</si>
  <si>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</si>
  <si>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</si>
  <si>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</si>
  <si>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</si>
  <si>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</si>
  <si>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</si>
  <si>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</si>
  <si>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</si>
  <si>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</si>
  <si>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</si>
  <si>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</si>
  <si>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</si>
  <si>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</si>
  <si>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</si>
  <si>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</si>
  <si>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</si>
  <si>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</si>
  <si>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</si>
  <si>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</si>
  <si>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</si>
  <si>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</si>
  <si>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</si>
  <si>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</si>
  <si>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</si>
  <si>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</si>
  <si>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</si>
  <si>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</si>
  <si>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</si>
  <si>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</si>
  <si>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</si>
  <si>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</si>
  <si>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</si>
  <si>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</si>
  <si>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</si>
  <si>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</si>
  <si>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</si>
  <si>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</si>
  <si>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</si>
  <si>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</si>
  <si>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</si>
  <si>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</si>
  <si>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</si>
  <si>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</si>
  <si>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</si>
  <si>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</si>
  <si>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</si>
  <si>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</si>
  <si>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</si>
  <si>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</si>
  <si>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</si>
  <si>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</si>
  <si>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</si>
  <si>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</si>
  <si>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</si>
  <si>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</si>
  <si>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</si>
  <si>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</si>
  <si>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</si>
  <si>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</si>
  <si>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</si>
  <si>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</si>
  <si>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</si>
  <si>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</si>
  <si>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</si>
  <si>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</si>
  <si>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</si>
  <si>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</si>
  <si>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</si>
  <si>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</si>
  <si>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</si>
  <si>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</si>
  <si>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</si>
  <si>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</si>
  <si>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</si>
  <si>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</si>
  <si>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</si>
  <si>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</si>
  <si>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</si>
  <si>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</si>
  <si>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</si>
  <si>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</si>
  <si>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</si>
  <si>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</si>
  <si>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</si>
  <si>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</si>
  <si>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</si>
  <si>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</si>
  <si>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</si>
  <si>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</si>
  <si>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</si>
  <si>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</si>
  <si>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</si>
  <si>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</si>
  <si>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</si>
  <si>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</si>
  <si>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</si>
  <si>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</si>
  <si>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</si>
  <si>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</si>
  <si>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</si>
  <si>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</si>
  <si>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</si>
  <si>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</si>
  <si>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</si>
  <si>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</si>
  <si>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</si>
  <si>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</si>
  <si>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</si>
  <si>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</si>
  <si>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</si>
  <si>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</si>
  <si>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</si>
  <si>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</si>
  <si>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</si>
  <si>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</si>
  <si>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</si>
  <si>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</si>
  <si>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</si>
  <si>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</si>
  <si>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</si>
  <si>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</si>
  <si>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</si>
  <si>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</si>
  <si>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</si>
  <si>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</si>
  <si>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</si>
  <si>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</si>
  <si>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</si>
  <si>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</si>
  <si>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</si>
  <si>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</si>
  <si>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</si>
  <si>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</si>
  <si>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</si>
  <si>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</si>
  <si>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</si>
  <si>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</si>
  <si>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</si>
  <si>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</si>
  <si>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</si>
  <si>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</si>
  <si>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</si>
  <si>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</si>
  <si>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</si>
  <si>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</si>
  <si>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</si>
  <si>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</si>
  <si>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</si>
  <si>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</si>
  <si>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</si>
  <si>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</si>
  <si>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</si>
  <si>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</si>
  <si>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</si>
  <si>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</si>
  <si>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</si>
  <si>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</si>
  <si>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</si>
  <si>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</si>
  <si>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</si>
  <si>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</si>
  <si>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</si>
  <si>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</si>
  <si>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</si>
  <si>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</si>
  <si>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</si>
  <si>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</si>
  <si>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</si>
  <si>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</si>
  <si>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</si>
  <si>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</si>
  <si>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</si>
  <si>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</si>
  <si>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</si>
  <si>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</si>
  <si>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</si>
  <si>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</si>
  <si>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</si>
  <si>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</si>
  <si>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</si>
  <si>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</si>
  <si>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</si>
  <si>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</si>
  <si>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</si>
  <si>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</si>
  <si>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</si>
  <si>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</si>
  <si>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</si>
  <si>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</si>
  <si>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</si>
  <si>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</si>
  <si>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</si>
  <si>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</si>
  <si>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</si>
  <si>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</si>
  <si>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</si>
  <si>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</si>
  <si>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</si>
  <si>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</si>
  <si>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</si>
  <si>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</si>
  <si>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</si>
  <si>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</si>
  <si>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</si>
  <si>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</si>
  <si>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</si>
  <si>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</si>
  <si>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</si>
  <si>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</si>
  <si>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</si>
  <si>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</si>
  <si>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</si>
  <si>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</si>
  <si>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</si>
  <si>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</si>
  <si>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</si>
  <si>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</si>
  <si>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</si>
  <si>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</si>
  <si>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</si>
  <si>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</si>
  <si>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</si>
  <si>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</si>
  <si>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</si>
  <si>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</si>
  <si>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</si>
  <si>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</si>
  <si>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</si>
  <si>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</si>
  <si>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</si>
  <si>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</si>
  <si>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</si>
  <si>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</si>
  <si>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</si>
  <si>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</si>
  <si>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</si>
  <si>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</si>
  <si>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</si>
  <si>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</si>
  <si>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</si>
  <si>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</si>
  <si>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</si>
  <si>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</si>
  <si>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</si>
  <si>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</si>
  <si>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</si>
  <si>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</si>
  <si>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</si>
  <si>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</si>
  <si>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</si>
  <si>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</si>
  <si>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</si>
  <si>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</si>
  <si>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</si>
  <si>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</si>
  <si>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</si>
  <si>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</si>
  <si>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</si>
  <si>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</si>
  <si>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</si>
  <si>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</si>
  <si>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</si>
  <si>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</si>
  <si>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</si>
  <si>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</si>
  <si>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</si>
  <si>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</si>
  <si>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</si>
  <si>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</si>
  <si>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</si>
  <si>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</si>
  <si>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</si>
  <si>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</si>
  <si>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</si>
  <si>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</si>
  <si>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</si>
  <si>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</si>
  <si>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</si>
  <si>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</si>
  <si>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</si>
  <si>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</si>
  <si>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</si>
  <si>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</si>
  <si>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</si>
  <si>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</si>
  <si>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</si>
  <si>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</si>
  <si>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</si>
  <si>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</si>
  <si>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</si>
  <si>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</si>
  <si>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</si>
  <si>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</si>
  <si>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</si>
  <si>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</si>
  <si>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</si>
  <si>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</si>
  <si>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</si>
  <si>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</si>
  <si>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</si>
  <si>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</si>
  <si>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</si>
  <si>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</si>
  <si>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</si>
  <si>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</si>
  <si>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</si>
  <si>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</si>
  <si>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</si>
  <si>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</si>
  <si>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</si>
  <si>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</si>
  <si>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</si>
  <si>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</si>
  <si>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</si>
  <si>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</si>
  <si>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</si>
  <si>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</si>
  <si>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</si>
  <si>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</si>
  <si>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</si>
  <si>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</si>
  <si>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</si>
  <si>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</si>
  <si>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</si>
  <si>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</si>
  <si>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</si>
  <si>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</si>
  <si>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</si>
  <si>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</si>
  <si>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</si>
  <si>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</si>
  <si>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</si>
  <si>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</si>
  <si>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</si>
  <si>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</si>
  <si>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</si>
  <si>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</si>
  <si>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</si>
  <si>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</si>
  <si>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</si>
  <si>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</si>
  <si>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</si>
  <si>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</si>
  <si>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</si>
  <si>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</si>
  <si>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</si>
  <si>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</si>
  <si>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</si>
  <si>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</si>
  <si>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</si>
  <si>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</si>
  <si>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</si>
  <si>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</si>
  <si>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</si>
  <si>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</si>
  <si>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</si>
  <si>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</si>
  <si>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</si>
  <si>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</si>
  <si>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</si>
  <si>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</si>
  <si>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</si>
  <si>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</si>
  <si>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</si>
  <si>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</si>
  <si>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</si>
  <si>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</si>
  <si>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</si>
  <si>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</si>
  <si>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</si>
  <si>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</si>
  <si>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</si>
  <si>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</si>
  <si>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</si>
  <si>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</si>
  <si>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</si>
  <si>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</si>
  <si>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</si>
  <si>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</si>
  <si>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</si>
  <si>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</si>
  <si>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</si>
  <si>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</si>
  <si>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</si>
  <si>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</si>
  <si>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</si>
  <si>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</si>
  <si>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</si>
  <si>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</si>
  <si>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</si>
  <si>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</si>
  <si>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</si>
  <si>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</si>
  <si>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</si>
  <si>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</si>
  <si>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</si>
  <si>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</si>
  <si>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</si>
  <si>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</si>
  <si>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</si>
  <si>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</si>
  <si>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</si>
  <si>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</si>
  <si>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</si>
  <si>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</si>
  <si>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</si>
  <si>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</si>
  <si>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</si>
  <si>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</si>
  <si>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</si>
  <si>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</si>
  <si>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</si>
  <si>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</si>
  <si>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</si>
  <si>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</si>
  <si>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</si>
  <si>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</si>
  <si>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</si>
  <si>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</si>
  <si>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</si>
  <si>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</si>
  <si>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</si>
  <si>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</si>
  <si>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</si>
  <si>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</si>
  <si>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</si>
  <si>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</si>
  <si>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</si>
  <si>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</si>
  <si>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</si>
  <si>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</si>
  <si>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</si>
  <si>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</si>
  <si>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</si>
  <si>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</si>
  <si>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</si>
  <si>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</si>
  <si>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</si>
  <si>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</si>
  <si>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</si>
  <si>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</si>
  <si>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</si>
  <si>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</si>
  <si>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</si>
  <si>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</si>
  <si>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</si>
  <si>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</si>
  <si>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</si>
  <si>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</si>
  <si>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</si>
  <si>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</si>
  <si>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</si>
  <si>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</si>
  <si>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</si>
  <si>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</si>
  <si>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</si>
  <si>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</si>
  <si>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</si>
  <si>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</si>
  <si>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</si>
  <si>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</si>
  <si>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</si>
  <si>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</si>
  <si>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</si>
  <si>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</si>
  <si>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</si>
  <si>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</si>
  <si>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</si>
  <si>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</si>
  <si>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</si>
  <si>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</si>
  <si>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</si>
  <si>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</si>
  <si>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</si>
  <si>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</si>
  <si>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</si>
  <si>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</si>
  <si>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</si>
  <si>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</si>
  <si>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</si>
  <si>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</si>
  <si>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</si>
  <si>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</si>
  <si>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</si>
  <si>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</si>
  <si>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</si>
  <si>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</si>
  <si>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</si>
  <si>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</si>
  <si>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</si>
  <si>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</si>
  <si>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</si>
  <si>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</si>
  <si>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</si>
  <si>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</si>
  <si>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</si>
  <si>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</si>
  <si>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</si>
  <si>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</si>
  <si>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</si>
  <si>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</si>
  <si>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</si>
  <si>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</si>
  <si>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</si>
  <si>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</si>
  <si>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</si>
  <si>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</si>
  <si>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</si>
  <si>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</si>
  <si>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</si>
  <si>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</si>
  <si>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</si>
  <si>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</si>
  <si>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</si>
  <si>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</si>
  <si>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</si>
  <si>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</si>
  <si>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</si>
  <si>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</si>
  <si>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</si>
  <si>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</si>
  <si>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</si>
  <si>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</si>
  <si>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</si>
  <si>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</si>
  <si>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</si>
  <si>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</si>
  <si>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</si>
  <si>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</si>
  <si>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</si>
  <si>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</si>
  <si>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</si>
  <si>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</si>
  <si>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</si>
  <si>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</si>
  <si>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</si>
  <si>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</si>
  <si>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</si>
  <si>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</si>
  <si>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</si>
  <si>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</si>
  <si>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</si>
  <si>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</si>
  <si>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</si>
  <si>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</si>
  <si>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</si>
  <si>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</si>
  <si>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</si>
  <si>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</si>
  <si>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</si>
  <si>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</si>
  <si>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</si>
  <si>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</si>
  <si>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</si>
  <si>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</si>
  <si>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</si>
  <si>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</si>
  <si>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</si>
  <si>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</si>
  <si>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</si>
  <si>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</si>
  <si>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</si>
  <si>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</si>
  <si>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</si>
  <si>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</si>
  <si>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</si>
  <si>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</si>
  <si>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</si>
  <si>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</si>
  <si>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</si>
  <si>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</si>
  <si>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</si>
  <si>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</si>
  <si>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</si>
  <si>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</si>
  <si>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</si>
  <si>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</si>
  <si>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</si>
  <si>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</si>
  <si>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</si>
  <si>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</si>
  <si>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</si>
  <si>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</si>
  <si>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</si>
  <si>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</si>
  <si>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</si>
  <si>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</si>
  <si>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</si>
  <si>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</si>
  <si>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</si>
  <si>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</si>
  <si>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</si>
  <si>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</si>
  <si>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</si>
  <si>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</si>
  <si>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</si>
  <si>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</si>
  <si>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</si>
  <si>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</si>
  <si>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</si>
  <si>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</si>
  <si>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</si>
  <si>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</si>
  <si>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</si>
  <si>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</si>
  <si>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</si>
  <si>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</si>
  <si>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</si>
  <si>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</si>
  <si>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</si>
  <si>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</si>
  <si>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</si>
  <si>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</si>
  <si>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</si>
  <si>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</si>
  <si>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</si>
  <si>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</si>
  <si>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</si>
  <si>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</si>
  <si>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</si>
  <si>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</si>
  <si>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</si>
  <si>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</si>
  <si>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</si>
  <si>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</si>
  <si>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</si>
  <si>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</si>
  <si>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</si>
  <si>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</si>
  <si>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</si>
  <si>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</si>
  <si>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</si>
  <si>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</si>
  <si>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</si>
  <si>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</si>
  <si>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</si>
  <si>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</si>
  <si>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</si>
  <si>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</si>
  <si>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</si>
  <si>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</si>
  <si>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</si>
  <si>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</si>
  <si>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</si>
  <si>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</si>
  <si>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</si>
  <si>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</si>
  <si>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</si>
  <si>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</si>
  <si>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</si>
  <si>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</si>
  <si>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</si>
  <si>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</si>
  <si>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</si>
  <si>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</si>
  <si>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</si>
  <si>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</si>
  <si>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</si>
  <si>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</si>
  <si>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</si>
  <si>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</si>
  <si>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</si>
  <si>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</si>
  <si>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</si>
  <si>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</si>
  <si>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</si>
  <si>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</si>
  <si>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</si>
  <si>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</si>
  <si>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</si>
  <si>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</si>
  <si>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</si>
  <si>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</si>
  <si>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</si>
  <si>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</si>
  <si>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</si>
  <si>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</si>
  <si>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</si>
  <si>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</si>
  <si>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</si>
  <si>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</si>
  <si>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</si>
  <si>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</si>
  <si>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</si>
  <si>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</si>
  <si>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</si>
  <si>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</si>
  <si>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</si>
  <si>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</si>
  <si>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</si>
  <si>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</si>
  <si>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</si>
  <si>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</si>
  <si>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</si>
  <si>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</si>
  <si>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</si>
  <si>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</si>
  <si>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</si>
  <si>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</si>
  <si>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</si>
  <si>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</si>
  <si>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</si>
  <si>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</si>
  <si>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</si>
  <si>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</si>
  <si>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</si>
  <si>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</si>
  <si>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</si>
  <si>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</si>
  <si>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</si>
  <si>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</si>
  <si>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</si>
  <si>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</si>
  <si>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</si>
  <si>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</si>
  <si>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</si>
  <si>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</si>
  <si>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</si>
  <si>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</si>
  <si>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</si>
  <si>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</si>
  <si>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</si>
  <si>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</si>
  <si>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</si>
  <si>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</si>
  <si>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</si>
  <si>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</si>
  <si>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</si>
  <si>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</si>
  <si>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</si>
  <si>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</si>
  <si>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</si>
  <si>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</si>
  <si>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</si>
  <si>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</si>
  <si>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</si>
  <si>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</si>
  <si>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</si>
  <si>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</si>
  <si>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</si>
  <si>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</si>
  <si>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</si>
  <si>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</si>
  <si>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</si>
  <si>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</si>
  <si>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</si>
  <si>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</si>
  <si>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</si>
  <si>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</si>
  <si>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</si>
  <si>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</si>
  <si>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</si>
  <si>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</si>
  <si>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</si>
  <si>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</si>
  <si>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</si>
  <si>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</si>
  <si>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</si>
  <si>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</si>
  <si>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</si>
  <si>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</si>
  <si>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</si>
  <si>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</si>
  <si>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</si>
  <si>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</si>
  <si>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</si>
  <si>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</si>
  <si>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</si>
  <si>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</si>
  <si>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</si>
  <si>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</si>
  <si>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</si>
  <si>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</si>
  <si>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</si>
  <si>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</si>
  <si>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</si>
  <si>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</si>
  <si>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</si>
  <si>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</si>
  <si>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</si>
  <si>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</si>
  <si>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</si>
  <si>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</si>
  <si>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</si>
  <si>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</si>
  <si>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</si>
  <si>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</si>
  <si>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</si>
  <si>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</si>
  <si>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</si>
  <si>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</si>
  <si>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</si>
  <si>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</si>
  <si>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</si>
  <si>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</si>
  <si>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</si>
  <si>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</si>
  <si>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</si>
  <si>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</si>
  <si>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</si>
  <si>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</si>
  <si>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</si>
  <si>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</si>
  <si>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</si>
  <si>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</si>
  <si>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</si>
  <si>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</si>
  <si>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</si>
  <si>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</si>
  <si>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</si>
  <si>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</si>
  <si>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</si>
  <si>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</si>
  <si>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</si>
  <si>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</si>
  <si>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</si>
  <si>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</si>
  <si>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</si>
  <si>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</si>
  <si>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</si>
  <si>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</si>
  <si>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</si>
  <si>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</si>
  <si>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</si>
  <si>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</si>
  <si>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</si>
  <si>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</si>
  <si>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</si>
  <si>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</si>
  <si>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</si>
  <si>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</si>
  <si>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</si>
  <si>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</si>
  <si>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</si>
  <si>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</si>
  <si>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</si>
  <si>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</si>
  <si>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</si>
  <si>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</si>
  <si>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</si>
  <si>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</si>
  <si>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</si>
  <si>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</si>
  <si>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</si>
  <si>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</si>
  <si>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</si>
  <si>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</si>
  <si>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</si>
  <si>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</si>
  <si>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</si>
  <si>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</si>
  <si>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</si>
  <si>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</si>
  <si>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</si>
  <si>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</si>
  <si>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</si>
  <si>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</si>
  <si>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</si>
  <si>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</si>
  <si>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</si>
  <si>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</si>
  <si>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</si>
  <si>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</si>
  <si>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</si>
  <si>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</si>
  <si>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</si>
  <si>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</si>
  <si>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</si>
  <si>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</si>
  <si>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</si>
  <si>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</si>
  <si>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</si>
  <si>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</si>
  <si>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</si>
  <si>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</si>
  <si>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</si>
  <si>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</si>
  <si>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</si>
  <si>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</si>
  <si>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</si>
  <si>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</si>
  <si>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</si>
  <si>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</si>
  <si>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</si>
  <si>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</si>
  <si>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</si>
  <si>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</si>
  <si>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</si>
  <si>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</si>
  <si>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</si>
  <si>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</si>
  <si>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</si>
  <si>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</si>
  <si>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</si>
  <si>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</si>
  <si>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</si>
  <si>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</si>
  <si>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</si>
  <si>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</si>
  <si>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</si>
  <si>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</si>
  <si>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</si>
  <si>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</si>
  <si>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</si>
  <si>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</si>
  <si>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</si>
  <si>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</si>
  <si>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</si>
  <si>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</si>
  <si>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</si>
  <si>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</si>
  <si>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</si>
  <si>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</si>
  <si>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</si>
  <si>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</si>
  <si>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</si>
  <si>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</si>
  <si>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</si>
  <si>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</si>
  <si>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</si>
  <si>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</si>
  <si>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</si>
  <si>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</si>
  <si>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</si>
  <si>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</si>
  <si>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</si>
  <si>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</si>
  <si>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</si>
  <si>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</si>
  <si>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</si>
  <si>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</si>
  <si>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</si>
  <si>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</si>
  <si>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</si>
  <si>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</si>
  <si>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</si>
  <si>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</si>
  <si>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</si>
  <si>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</si>
  <si>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</si>
  <si>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</si>
  <si>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</si>
  <si>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</si>
  <si>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</si>
  <si>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</si>
  <si>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</si>
  <si>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</si>
  <si>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</si>
  <si>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</si>
  <si>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</si>
  <si>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</si>
  <si>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</si>
  <si>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</si>
  <si>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</si>
  <si>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</si>
  <si>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</si>
  <si>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</si>
  <si>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</si>
  <si>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</si>
  <si>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</si>
  <si>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</si>
  <si>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</si>
  <si>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</si>
  <si>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</si>
  <si>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</si>
  <si>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</si>
  <si>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</si>
  <si>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</si>
  <si>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</si>
  <si>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</si>
  <si>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</si>
  <si>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</si>
  <si>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</si>
  <si>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</si>
  <si>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</si>
  <si>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</si>
  <si>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</si>
  <si>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</si>
  <si>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</si>
  <si>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</si>
  <si>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</si>
  <si>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</si>
  <si>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</si>
  <si>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</si>
  <si>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</si>
  <si>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</si>
  <si>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</si>
  <si>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</si>
  <si>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</si>
  <si>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</si>
  <si>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</si>
  <si>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</si>
  <si>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</si>
  <si>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</si>
  <si>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</si>
  <si>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</si>
  <si>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</si>
  <si>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</si>
  <si>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</si>
  <si>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</si>
  <si>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</si>
  <si>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</si>
  <si>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</si>
  <si>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</si>
  <si>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</si>
  <si>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</si>
  <si>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</si>
  <si>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</si>
  <si>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</si>
  <si>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</si>
  <si>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</si>
  <si>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</si>
  <si>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</si>
  <si>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</si>
  <si>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</si>
  <si>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</si>
  <si>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</si>
  <si>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</si>
  <si>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</si>
  <si>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</si>
  <si>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</si>
  <si>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</si>
  <si>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</si>
  <si>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</si>
  <si>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</si>
  <si>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</si>
  <si>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</si>
  <si>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</si>
  <si>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</si>
  <si>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</si>
  <si>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</si>
  <si>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</si>
  <si>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</si>
  <si>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</si>
  <si>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</si>
  <si>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</si>
  <si>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</si>
  <si>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</si>
  <si>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</si>
  <si>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</si>
  <si>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</si>
  <si>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</si>
  <si>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</si>
  <si>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</si>
  <si>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</si>
  <si>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</si>
  <si>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</si>
  <si>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</si>
  <si>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</si>
  <si>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</si>
  <si>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</si>
  <si>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</si>
  <si>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</si>
  <si>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</si>
  <si>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</si>
  <si>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</si>
  <si>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</si>
  <si>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</si>
  <si>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</si>
  <si>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</si>
  <si>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</si>
  <si>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</si>
  <si>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</si>
  <si>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</si>
  <si>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</si>
  <si>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</si>
  <si>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</si>
  <si>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</si>
  <si>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</si>
  <si>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</si>
  <si>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</si>
  <si>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</si>
  <si>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</si>
  <si>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</si>
  <si>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</si>
  <si>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</si>
  <si>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</si>
  <si>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</si>
  <si>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</si>
  <si>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</si>
  <si>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</si>
  <si>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</si>
  <si>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</si>
  <si>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</si>
  <si>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</si>
  <si>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</si>
  <si>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</si>
  <si>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</si>
  <si>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</si>
  <si>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</si>
  <si>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</si>
  <si>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</si>
  <si>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</si>
  <si>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</si>
  <si>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</si>
  <si>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</si>
  <si>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</si>
  <si>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</si>
  <si>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</si>
  <si>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</si>
  <si>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</si>
  <si>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</si>
  <si>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</si>
  <si>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</si>
  <si>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</si>
  <si>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</si>
  <si>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</si>
  <si>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</si>
  <si>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</si>
  <si>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</si>
  <si>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</si>
  <si>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</si>
  <si>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</si>
  <si>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</si>
  <si>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</si>
  <si>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</si>
  <si>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</si>
  <si>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</si>
  <si>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</si>
  <si>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</si>
  <si>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</si>
  <si>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</si>
  <si>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</si>
  <si>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</si>
  <si>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</si>
  <si>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</si>
  <si>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</si>
  <si>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</si>
  <si>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</si>
  <si>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</si>
  <si>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</si>
  <si>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</si>
  <si>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</si>
  <si>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</si>
  <si>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</si>
  <si>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</si>
  <si>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</si>
  <si>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</si>
  <si>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</si>
  <si>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</si>
  <si>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</si>
  <si>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</si>
  <si>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</si>
  <si>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</si>
  <si>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</si>
  <si>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</si>
  <si>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</si>
  <si>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</si>
  <si>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</si>
  <si>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</si>
  <si>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</si>
  <si>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</si>
  <si>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</si>
  <si>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</si>
  <si>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</si>
  <si>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</si>
  <si>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</si>
  <si>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</si>
  <si>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</si>
  <si>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</si>
  <si>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</si>
  <si>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</si>
  <si>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</si>
  <si>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</si>
  <si>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</si>
  <si>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</si>
  <si>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</si>
  <si>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</si>
  <si>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</si>
  <si>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</si>
  <si>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</si>
  <si>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</si>
  <si>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</si>
  <si>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</si>
  <si>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</si>
  <si>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</si>
  <si>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</si>
  <si>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</si>
  <si>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</si>
  <si>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</si>
  <si>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</si>
  <si>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</si>
  <si>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</si>
  <si>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</si>
  <si>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</si>
  <si>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</si>
  <si>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</si>
  <si>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</si>
  <si>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</si>
  <si>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</si>
  <si>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</si>
  <si>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</si>
  <si>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</si>
  <si>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</si>
  <si>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</si>
  <si>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</si>
  <si>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</si>
  <si>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</si>
  <si>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</si>
  <si>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</si>
  <si>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</si>
  <si>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</si>
  <si>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</si>
  <si>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</si>
  <si>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</si>
  <si>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</si>
  <si>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</si>
  <si>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</si>
  <si>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</si>
  <si>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</si>
  <si>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</si>
  <si>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</si>
  <si>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</si>
  <si>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</si>
  <si>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</si>
  <si>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</si>
  <si>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</si>
  <si>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</si>
  <si>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</si>
  <si>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</si>
  <si>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</si>
  <si>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</si>
  <si>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</si>
  <si>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</si>
  <si>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</si>
  <si>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</si>
  <si>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</si>
  <si>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</si>
  <si>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</si>
  <si>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</si>
  <si>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</si>
  <si>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</si>
  <si>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</si>
  <si>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</si>
  <si>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</si>
  <si>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</si>
  <si>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</si>
  <si>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</si>
  <si>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</si>
  <si>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</si>
  <si>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</si>
  <si>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</si>
  <si>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</si>
  <si>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</si>
  <si>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</si>
  <si>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</si>
  <si>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</si>
  <si>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</si>
  <si>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</si>
  <si>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</si>
  <si>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</si>
  <si>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</si>
  <si>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</si>
  <si>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</si>
  <si>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</si>
  <si>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</si>
  <si>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</si>
  <si>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</si>
  <si>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</si>
  <si>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</si>
  <si>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</si>
  <si>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</si>
  <si>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</si>
  <si>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</si>
  <si>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</si>
  <si>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</si>
  <si>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</si>
  <si>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</si>
  <si>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</si>
  <si>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</si>
  <si>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</si>
  <si>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</si>
  <si>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</si>
  <si>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</si>
  <si>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</si>
  <si>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</si>
  <si>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</si>
  <si>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</si>
  <si>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</si>
  <si>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</si>
  <si>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</si>
  <si>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</si>
  <si>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</si>
  <si>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</si>
  <si>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</si>
  <si>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</si>
  <si>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</si>
  <si>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</si>
  <si>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</si>
  <si>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</si>
  <si>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</si>
  <si>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</si>
  <si>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</si>
  <si>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</si>
  <si>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</si>
  <si>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</si>
  <si>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</si>
  <si>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</si>
  <si>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</si>
  <si>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</si>
  <si>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</si>
  <si>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</si>
  <si>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</si>
  <si>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</si>
  <si>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</si>
  <si>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</si>
  <si>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</si>
  <si>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</si>
  <si>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</si>
  <si>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</si>
  <si>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</si>
  <si>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</si>
  <si>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</si>
  <si>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</si>
  <si>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</si>
  <si>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</si>
  <si>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</si>
  <si>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</si>
  <si>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</si>
  <si>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</si>
  <si>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</si>
  <si>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</si>
  <si>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</si>
  <si>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</si>
  <si>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</si>
  <si>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</si>
  <si>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</si>
  <si>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</si>
  <si>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</si>
  <si>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</si>
  <si>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</si>
  <si>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</si>
  <si>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</si>
  <si>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</si>
  <si>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</si>
  <si>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</si>
  <si>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</si>
  <si>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</si>
  <si>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</si>
  <si>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</si>
  <si>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</si>
  <si>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</si>
  <si>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</si>
  <si>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</si>
  <si>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</si>
  <si>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</si>
  <si>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</si>
  <si>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</si>
  <si>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</si>
  <si>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</si>
  <si>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</si>
  <si>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</si>
  <si>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</si>
  <si>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</si>
  <si>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</si>
  <si>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</si>
  <si>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</si>
  <si>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</si>
  <si>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</si>
  <si>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</si>
  <si>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</si>
  <si>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</si>
  <si>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</si>
  <si>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</si>
  <si>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</si>
  <si>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</si>
  <si>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</si>
  <si>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</si>
  <si>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</si>
  <si>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</si>
  <si>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</si>
  <si>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</si>
  <si>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</si>
  <si>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</si>
  <si>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</si>
  <si>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</si>
  <si>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</si>
  <si>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</si>
  <si>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</si>
  <si>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</si>
  <si>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</si>
  <si>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</si>
  <si>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</si>
  <si>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</si>
  <si>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</si>
  <si>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</si>
  <si>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</si>
  <si>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</si>
  <si>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</si>
  <si>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</si>
  <si>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</si>
  <si>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</si>
  <si>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</si>
  <si>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</si>
  <si>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</si>
  <si>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</si>
  <si>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</si>
  <si>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</si>
  <si>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</si>
  <si>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</si>
  <si>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</si>
  <si>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</si>
  <si>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</si>
  <si>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</si>
  <si>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</si>
  <si>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</si>
  <si>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</si>
  <si>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</si>
  <si>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</si>
  <si>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</si>
  <si>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</si>
  <si>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</si>
  <si>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</si>
  <si>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</si>
  <si>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</si>
  <si>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</si>
  <si>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</si>
  <si>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</si>
  <si>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</si>
  <si>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</si>
  <si>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</si>
  <si>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</si>
  <si>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</si>
  <si>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</si>
  <si>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</si>
  <si>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</si>
  <si>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</si>
  <si>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</si>
  <si>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</si>
  <si>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</si>
  <si>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</si>
  <si>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</si>
  <si>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</si>
  <si>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</si>
  <si>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</si>
  <si>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</si>
  <si>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</si>
  <si>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</si>
  <si>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</si>
  <si>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</si>
  <si>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</si>
  <si>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</si>
  <si>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</si>
  <si>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</si>
  <si>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</si>
  <si>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</si>
  <si>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</si>
  <si>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</si>
  <si>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</si>
  <si>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</si>
  <si>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</si>
  <si>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</si>
  <si>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</si>
  <si>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</si>
  <si>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</si>
  <si>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</si>
  <si>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</si>
  <si>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</si>
  <si>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</si>
  <si>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</si>
  <si>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</si>
  <si>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</si>
  <si>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</si>
  <si>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</si>
  <si>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</si>
  <si>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</si>
  <si>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</si>
  <si>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</si>
  <si>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</si>
  <si>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</si>
  <si>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</si>
  <si>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</si>
  <si>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</si>
  <si>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</si>
  <si>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</si>
  <si>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</si>
  <si>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</si>
  <si>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</si>
  <si>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</si>
  <si>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</si>
  <si>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</si>
  <si>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</si>
  <si>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</si>
  <si>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</si>
  <si>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</si>
  <si>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</si>
  <si>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</si>
  <si>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</si>
  <si>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</si>
  <si>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</si>
  <si>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</si>
  <si>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</si>
  <si>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</si>
  <si>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</si>
  <si>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</si>
  <si>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</si>
  <si>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</si>
  <si>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</si>
  <si>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</si>
  <si>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</si>
  <si>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</si>
  <si>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</si>
  <si>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</si>
  <si>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</si>
  <si>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</si>
  <si>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</si>
  <si>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</si>
  <si>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</si>
  <si>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</si>
  <si>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</si>
  <si>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</si>
  <si>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</si>
  <si>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</si>
  <si>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</si>
  <si>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</si>
  <si>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</si>
  <si>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</si>
  <si>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</si>
  <si>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</si>
  <si>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</si>
  <si>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</si>
  <si>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</si>
  <si>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</si>
  <si>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</si>
  <si>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</si>
  <si>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</si>
  <si>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</si>
  <si>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</si>
  <si>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</si>
  <si>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</si>
  <si>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</si>
  <si>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</si>
  <si>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</si>
  <si>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</si>
  <si>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</si>
  <si>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</si>
  <si>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</si>
  <si>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</si>
  <si>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</si>
  <si>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</si>
  <si>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</si>
  <si>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</si>
  <si>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</si>
  <si>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</si>
  <si>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</si>
  <si>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</si>
  <si>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</si>
  <si>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</si>
  <si>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</si>
  <si>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</si>
  <si>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</si>
  <si>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</si>
  <si>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</si>
  <si>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</si>
  <si>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</si>
  <si>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</si>
  <si>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</si>
  <si>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</si>
  <si>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</si>
  <si>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</si>
  <si>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</si>
  <si>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</si>
  <si>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</si>
  <si>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</si>
  <si>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</si>
  <si>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</si>
  <si>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</si>
  <si>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</si>
  <si>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</si>
  <si>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</si>
  <si>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</si>
  <si>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</si>
  <si>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</si>
  <si>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</si>
  <si>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</si>
  <si>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</si>
  <si>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</si>
  <si>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</si>
  <si>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</si>
  <si>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</si>
  <si>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</si>
  <si>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</si>
  <si>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</si>
  <si>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</si>
  <si>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</si>
  <si>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</si>
  <si>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</si>
  <si>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</si>
  <si>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</si>
  <si>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</si>
  <si>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</si>
  <si>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</si>
  <si>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</si>
  <si>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</si>
  <si>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</si>
  <si>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</si>
  <si>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</si>
  <si>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</si>
  <si>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</si>
  <si>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</si>
  <si>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</si>
  <si>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</si>
  <si>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</si>
  <si>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</si>
  <si>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</si>
  <si>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</si>
  <si>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</si>
  <si>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</si>
  <si>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</si>
  <si>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</si>
  <si>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</si>
  <si>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</si>
  <si>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</si>
  <si>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</si>
  <si>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</si>
  <si>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</si>
  <si>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</si>
  <si>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</si>
  <si>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</si>
  <si>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</si>
  <si>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</si>
  <si>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</si>
  <si>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</si>
  <si>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</si>
  <si>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</si>
  <si>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</si>
  <si>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</si>
  <si>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</si>
  <si>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</si>
  <si>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</si>
  <si>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</si>
  <si>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</si>
  <si>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</si>
  <si>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</si>
  <si>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</si>
  <si>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</si>
  <si>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</si>
  <si>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</si>
  <si>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</si>
  <si>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</si>
  <si>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</si>
  <si>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</si>
  <si>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</si>
  <si>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</si>
  <si>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</si>
  <si>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</si>
  <si>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</si>
  <si>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</si>
  <si>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</si>
  <si>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</si>
  <si>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</si>
  <si>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</si>
  <si>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</si>
  <si>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</si>
  <si>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</si>
  <si>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</si>
  <si>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</si>
  <si>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</si>
  <si>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</si>
  <si>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</si>
  <si>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</si>
  <si>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</si>
  <si>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</si>
  <si>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</si>
  <si>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</si>
  <si>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</si>
  <si>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</si>
  <si>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</si>
  <si>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</si>
  <si>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</si>
  <si>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</si>
  <si>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</si>
  <si>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</si>
  <si>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</si>
  <si>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</si>
  <si>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</si>
  <si>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</si>
  <si>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</si>
  <si>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</si>
  <si>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</si>
  <si>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</si>
  <si>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</si>
  <si>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</si>
  <si>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</si>
  <si>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</si>
  <si>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</si>
  <si>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</si>
  <si>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</si>
  <si>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</si>
  <si>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</si>
  <si>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</si>
  <si>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</si>
  <si>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</si>
  <si>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</si>
  <si>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</si>
  <si>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</si>
  <si>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</si>
  <si>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</si>
  <si>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</si>
  <si>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</si>
  <si>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</si>
  <si>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</si>
  <si>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</si>
  <si>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</si>
  <si>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</si>
  <si>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</si>
  <si>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</si>
  <si>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</si>
  <si>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</si>
  <si>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</si>
  <si>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</si>
  <si>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</si>
  <si>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</si>
  <si>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</si>
  <si>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</si>
  <si>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</si>
  <si>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</si>
  <si>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</si>
  <si>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</si>
  <si>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</si>
  <si>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</si>
  <si>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</si>
  <si>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</si>
  <si>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</si>
  <si>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</si>
  <si>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</si>
  <si>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</si>
  <si>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</si>
  <si>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</si>
  <si>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</si>
  <si>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</si>
  <si>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</si>
  <si>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</si>
  <si>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</si>
  <si>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</si>
  <si>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</si>
  <si>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</si>
  <si>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</si>
  <si>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</si>
  <si>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</si>
  <si>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</si>
  <si>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</si>
  <si>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</si>
  <si>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</si>
  <si>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</si>
  <si>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</si>
  <si>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</si>
  <si>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</si>
  <si>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</si>
  <si>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</si>
  <si>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</si>
  <si>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</si>
  <si>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</si>
  <si>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</si>
  <si>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</si>
  <si>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</si>
  <si>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</si>
  <si>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</si>
  <si>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</si>
  <si>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</si>
  <si>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</si>
  <si>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</si>
  <si>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</si>
  <si>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</si>
  <si>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</si>
  <si>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</si>
  <si>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</si>
  <si>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</si>
  <si>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</si>
  <si>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</si>
  <si>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</si>
  <si>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</si>
  <si>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</si>
  <si>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</si>
  <si>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</si>
  <si>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</si>
  <si>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</si>
  <si>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</si>
  <si>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</si>
  <si>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</si>
  <si>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</si>
  <si>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</si>
  <si>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</si>
  <si>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</si>
  <si>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</si>
  <si>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</si>
  <si>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</si>
  <si>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</si>
  <si>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</si>
  <si>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</si>
  <si>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</si>
  <si>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</si>
  <si>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</si>
  <si>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</si>
  <si>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</si>
  <si>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</si>
  <si>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</si>
  <si>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</si>
  <si>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</si>
  <si>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</si>
  <si>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</si>
  <si>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</si>
  <si>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</si>
  <si>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</si>
  <si>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</si>
  <si>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</si>
  <si>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</si>
  <si>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</si>
  <si>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</si>
  <si>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</si>
  <si>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</si>
  <si>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</si>
  <si>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</si>
  <si>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</si>
  <si>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</si>
  <si>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</si>
  <si>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</si>
  <si>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</si>
  <si>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</si>
  <si>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</si>
  <si>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</si>
  <si>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</si>
  <si>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</si>
  <si>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</si>
  <si>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</si>
  <si>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</si>
  <si>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</si>
  <si>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</si>
  <si>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</si>
  <si>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</si>
  <si>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</si>
  <si>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</si>
  <si>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</si>
  <si>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</si>
  <si>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</si>
  <si>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</si>
  <si>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</si>
  <si>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</si>
  <si>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</si>
  <si>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</si>
  <si>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</si>
  <si>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</si>
  <si>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</si>
  <si>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</si>
  <si>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</si>
  <si>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</si>
  <si>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</si>
  <si>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</si>
  <si>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</si>
  <si>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</si>
  <si>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</si>
  <si>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</si>
  <si>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</si>
  <si>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</si>
  <si>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</si>
  <si>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</si>
  <si>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</si>
  <si>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</si>
  <si>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</si>
  <si>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</si>
  <si>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</si>
  <si>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</si>
  <si>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</si>
  <si>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</si>
  <si>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</si>
  <si>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</si>
  <si>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</si>
  <si>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</si>
  <si>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</si>
  <si>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</si>
  <si>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</si>
  <si>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</si>
  <si>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</si>
  <si>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</si>
  <si>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</si>
  <si>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</si>
  <si>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</si>
  <si>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</si>
  <si>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</si>
  <si>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</si>
  <si>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</si>
  <si>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</si>
  <si>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</si>
  <si>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</si>
  <si>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</si>
  <si>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</si>
  <si>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</si>
  <si>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</si>
  <si>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</si>
  <si>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</si>
  <si>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</si>
  <si>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</si>
  <si>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</si>
  <si>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</si>
  <si>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</si>
  <si>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</si>
  <si>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</si>
  <si>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</si>
  <si>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</si>
  <si>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</si>
  <si>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</si>
  <si>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</si>
  <si>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</si>
  <si>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</si>
  <si>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</si>
  <si>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</si>
  <si>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</si>
  <si>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</si>
  <si>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</si>
  <si>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</si>
  <si>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</si>
  <si>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</si>
  <si>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</si>
  <si>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</si>
  <si>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</si>
  <si>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</si>
  <si>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</si>
  <si>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</si>
  <si>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</si>
  <si>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</si>
  <si>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</si>
  <si>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</si>
  <si>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</si>
  <si>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</si>
  <si>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</si>
  <si>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</si>
  <si>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</si>
  <si>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</si>
  <si>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</si>
  <si>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</si>
  <si>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</si>
  <si>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</si>
  <si>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</si>
  <si>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</si>
  <si>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</si>
  <si>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</si>
  <si>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</si>
  <si>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</si>
  <si>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</si>
  <si>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</si>
  <si>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</si>
  <si>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</si>
  <si>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</si>
  <si>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</si>
  <si>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</si>
  <si>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</si>
  <si>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</si>
  <si>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</si>
  <si>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</si>
  <si>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</si>
  <si>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</si>
  <si>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</si>
  <si>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</si>
  <si>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</si>
  <si>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</si>
  <si>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</si>
  <si>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</si>
  <si>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</si>
  <si>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</si>
  <si>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</si>
  <si>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</si>
  <si>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</si>
  <si>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</si>
  <si>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</si>
  <si>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</si>
  <si>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</si>
  <si>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</si>
  <si>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</si>
  <si>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</si>
  <si>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</si>
  <si>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</si>
  <si>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</si>
  <si>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</si>
  <si>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</si>
  <si>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</si>
  <si>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</si>
  <si>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</si>
  <si>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</si>
  <si>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</si>
  <si>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</si>
  <si>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</si>
  <si>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</si>
  <si>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</si>
  <si>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</si>
  <si>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</si>
  <si>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</si>
  <si>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</si>
  <si>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</si>
  <si>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</si>
  <si>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</si>
  <si>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</si>
  <si>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</si>
  <si>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</si>
  <si>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</si>
  <si>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</si>
  <si>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</si>
  <si>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</si>
  <si>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</si>
  <si>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</si>
  <si>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</si>
  <si>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</si>
  <si>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</si>
  <si>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</si>
  <si>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</si>
  <si>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</si>
  <si>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</si>
  <si>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</si>
  <si>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</si>
  <si>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</si>
  <si>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</si>
  <si>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</si>
  <si>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</si>
  <si>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</si>
  <si>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</si>
  <si>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</si>
  <si>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</si>
  <si>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</si>
  <si>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</si>
  <si>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</si>
  <si>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</si>
  <si>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</si>
  <si>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</si>
  <si>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</si>
  <si>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</si>
  <si>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</si>
  <si>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</si>
  <si>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</si>
  <si>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</si>
  <si>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</si>
  <si>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</si>
  <si>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</si>
  <si>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</si>
  <si>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</si>
  <si>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</si>
  <si>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</si>
  <si>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</si>
  <si>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</si>
  <si>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</si>
  <si>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</si>
  <si>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</si>
  <si>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</si>
  <si>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</si>
  <si>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</si>
  <si>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</si>
  <si>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</si>
  <si>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</si>
  <si>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</si>
  <si>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</si>
  <si>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</si>
  <si>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</si>
  <si>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</si>
  <si>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</si>
  <si>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</si>
  <si>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</si>
  <si>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</si>
  <si>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</si>
  <si>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</si>
  <si>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</si>
  <si>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</si>
  <si>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</si>
  <si>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</si>
  <si>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</si>
  <si>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</si>
  <si>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</si>
  <si>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</si>
  <si>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</si>
  <si>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</si>
  <si>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</si>
  <si>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</si>
  <si>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</si>
  <si>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</si>
  <si>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</si>
  <si>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</si>
  <si>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</si>
  <si>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</si>
  <si>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</si>
  <si>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</si>
  <si>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</si>
  <si>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</si>
  <si>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</si>
  <si>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</si>
  <si>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</si>
  <si>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</si>
  <si>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</si>
  <si>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</si>
  <si>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</si>
  <si>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</si>
  <si>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</si>
  <si>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</si>
  <si>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</si>
  <si>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</si>
  <si>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</si>
  <si>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</si>
  <si>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</si>
  <si>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</si>
  <si>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</si>
  <si>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</si>
  <si>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</si>
  <si>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</si>
  <si>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</si>
  <si>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</si>
  <si>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</si>
  <si>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</si>
  <si>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</si>
  <si>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</si>
  <si>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</si>
  <si>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</si>
  <si>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</si>
  <si>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</si>
  <si>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</si>
  <si>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</si>
  <si>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</si>
  <si>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</si>
  <si>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</si>
  <si>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</si>
  <si>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</si>
  <si>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</si>
  <si>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</si>
  <si>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</si>
  <si>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</si>
  <si>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</si>
  <si>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</si>
  <si>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</si>
  <si>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</si>
  <si>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</si>
  <si>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</si>
  <si>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</si>
  <si>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</si>
  <si>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</si>
  <si>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</si>
  <si>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</si>
  <si>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</si>
  <si>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</si>
  <si>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</si>
  <si>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</si>
  <si>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</si>
  <si>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</si>
  <si>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</si>
  <si>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</si>
  <si>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</si>
  <si>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</si>
  <si>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</si>
  <si>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</si>
  <si>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</si>
  <si>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</si>
  <si>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</si>
  <si>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</si>
  <si>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</si>
  <si>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</si>
  <si>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</si>
  <si>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</si>
  <si>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</si>
  <si>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</si>
  <si>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</si>
  <si>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</si>
  <si>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</si>
  <si>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</si>
  <si>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</si>
  <si>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</si>
  <si>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</si>
  <si>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</si>
  <si>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</si>
  <si>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</si>
  <si>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</si>
  <si>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</si>
  <si>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</si>
  <si>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</si>
  <si>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</si>
  <si>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</si>
  <si>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</si>
  <si>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</si>
  <si>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</si>
  <si>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</si>
  <si>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</si>
  <si>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</si>
  <si>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</si>
  <si>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</si>
  <si>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</si>
  <si>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</si>
  <si>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</si>
  <si>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</si>
  <si>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</si>
  <si>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</si>
  <si>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</si>
  <si>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</si>
  <si>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</si>
  <si>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</si>
  <si>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</si>
  <si>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</si>
  <si>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</si>
  <si>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</si>
  <si>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</si>
  <si>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</si>
  <si>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</si>
  <si>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</si>
  <si>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</si>
  <si>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</si>
  <si>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</si>
  <si>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</si>
  <si>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</si>
  <si>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</si>
  <si>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</si>
  <si>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</si>
  <si>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</si>
  <si>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</si>
  <si>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</si>
  <si>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</si>
  <si>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</si>
  <si>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</si>
  <si>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</si>
  <si>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</si>
  <si>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</si>
  <si>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</si>
  <si>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</si>
  <si>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</si>
  <si>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</si>
  <si>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</si>
  <si>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</si>
  <si>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</si>
  <si>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</si>
  <si>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</si>
  <si>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</si>
  <si>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</si>
  <si>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</si>
  <si>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</si>
  <si>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</si>
  <si>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</si>
  <si>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</si>
  <si>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</si>
  <si>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</si>
  <si>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</si>
  <si>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</si>
  <si>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</si>
  <si>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</si>
  <si>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</si>
  <si>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</si>
  <si>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</si>
  <si>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</si>
  <si>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</si>
  <si>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</si>
  <si>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</si>
  <si>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</si>
  <si>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</si>
  <si>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</si>
  <si>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</si>
  <si>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</si>
  <si>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</si>
  <si>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</si>
  <si>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</si>
  <si>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</si>
  <si>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</si>
  <si>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</si>
  <si>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</si>
  <si>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</si>
  <si>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</si>
  <si>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</si>
  <si>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</si>
  <si>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</si>
  <si>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</si>
  <si>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</si>
  <si>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</si>
  <si>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</si>
  <si>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</si>
  <si>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</si>
  <si>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</si>
  <si>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</si>
  <si>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</si>
  <si>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</si>
  <si>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</si>
  <si>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</si>
  <si>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</si>
  <si>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</si>
  <si>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</si>
  <si>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</si>
  <si>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</si>
  <si>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</si>
  <si>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</si>
  <si>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</si>
  <si>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</si>
  <si>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</si>
  <si>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</si>
  <si>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</si>
  <si>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</si>
  <si>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</si>
  <si>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</si>
  <si>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</si>
  <si>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</si>
  <si>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</si>
  <si>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</si>
  <si>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</si>
  <si>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</si>
  <si>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</si>
  <si>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</si>
  <si>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</si>
  <si>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</si>
  <si>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</si>
  <si>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</si>
  <si>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</si>
  <si>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</si>
  <si>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</si>
  <si>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</si>
  <si>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</si>
  <si>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</si>
  <si>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</si>
  <si>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</si>
  <si>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</si>
  <si>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</si>
  <si>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</si>
  <si>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</si>
  <si>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</si>
  <si>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</si>
  <si>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</si>
  <si>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</si>
  <si>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</si>
  <si>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</si>
  <si>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</si>
  <si>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</si>
  <si>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</si>
  <si>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</si>
  <si>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</si>
  <si>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</si>
  <si>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</si>
  <si>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</si>
  <si>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</si>
  <si>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</si>
  <si>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</si>
  <si>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</si>
  <si>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</si>
  <si>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</si>
  <si>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</si>
  <si>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</si>
  <si>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</si>
  <si>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</si>
  <si>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</si>
  <si>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</si>
  <si>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</si>
  <si>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</si>
  <si>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</si>
  <si>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</si>
  <si>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</si>
  <si>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</si>
  <si>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</si>
  <si>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</si>
  <si>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</si>
  <si>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</si>
  <si>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</si>
  <si>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</si>
  <si>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</si>
  <si>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</si>
  <si>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</si>
  <si>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</si>
  <si>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</si>
  <si>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</si>
  <si>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</si>
  <si>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</si>
  <si>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</si>
  <si>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</si>
  <si>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</si>
  <si>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</si>
  <si>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</si>
  <si>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</si>
  <si>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</si>
  <si>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</si>
  <si>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</si>
  <si>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</si>
  <si>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</si>
  <si>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</si>
  <si>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</si>
  <si>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</si>
  <si>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</si>
  <si>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</si>
  <si>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</si>
  <si>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</si>
  <si>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</si>
  <si>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</si>
  <si>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</si>
  <si>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</si>
  <si>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</si>
  <si>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</si>
  <si>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</si>
  <si>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</si>
  <si>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</si>
  <si>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</si>
  <si>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</si>
  <si>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</si>
  <si>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</si>
  <si>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</si>
  <si>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</si>
  <si>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</si>
  <si>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</si>
  <si>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</si>
  <si>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</si>
  <si>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</si>
  <si>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</si>
  <si>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</si>
  <si>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</si>
  <si>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</si>
  <si>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</si>
  <si>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</si>
  <si>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</si>
  <si>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</si>
  <si>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</si>
  <si>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</si>
  <si>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</si>
  <si>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</si>
  <si>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</si>
  <si>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</si>
  <si>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</si>
  <si>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</si>
  <si>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</si>
  <si>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</si>
  <si>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</si>
  <si>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</si>
  <si>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</si>
  <si>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</si>
  <si>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</si>
  <si>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</si>
  <si>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</si>
  <si>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</si>
  <si>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</si>
  <si>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</si>
  <si>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</si>
  <si>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</si>
  <si>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</si>
  <si>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</si>
  <si>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</si>
  <si>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</si>
  <si>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</si>
  <si>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</si>
  <si>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</si>
  <si>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</si>
  <si>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</si>
  <si>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</si>
  <si>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</si>
  <si>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</si>
  <si>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</si>
  <si>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</si>
  <si>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</si>
  <si>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</si>
  <si>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</si>
  <si>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</si>
  <si>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</si>
  <si>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</si>
  <si>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</si>
  <si>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</si>
  <si>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</si>
  <si>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</si>
  <si>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</si>
  <si>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</si>
  <si>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</si>
  <si>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</si>
  <si>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</si>
  <si>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</si>
  <si>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</si>
  <si>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</si>
  <si>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</si>
  <si>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</si>
  <si>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</si>
  <si>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</si>
  <si>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</si>
  <si>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</si>
  <si>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</si>
  <si>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</si>
  <si>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</si>
  <si>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</si>
  <si>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</si>
  <si>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</si>
  <si>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</si>
  <si>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</si>
  <si>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</si>
  <si>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</si>
  <si>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</si>
  <si>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</si>
  <si>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</si>
  <si>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</si>
  <si>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</si>
  <si>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</si>
  <si>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</si>
  <si>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</si>
  <si>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</si>
  <si>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</si>
  <si>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</si>
  <si>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</si>
  <si>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</si>
  <si>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</si>
  <si>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</si>
  <si>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</si>
  <si>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</si>
  <si>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</si>
  <si>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</si>
  <si>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</si>
  <si>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</si>
  <si>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</si>
  <si>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</si>
  <si>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</si>
  <si>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</si>
  <si>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</si>
  <si>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</si>
  <si>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</si>
  <si>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</si>
  <si>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</si>
  <si>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</si>
  <si>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</si>
  <si>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</si>
  <si>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</si>
  <si>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</si>
  <si>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</si>
  <si>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</si>
  <si>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</si>
  <si>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</si>
  <si>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</si>
  <si>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</si>
  <si>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</si>
  <si>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</si>
  <si>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</si>
  <si>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</si>
  <si>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</si>
  <si>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</si>
  <si>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</si>
  <si>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</si>
  <si>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</si>
  <si>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</si>
  <si>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</si>
  <si>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</si>
  <si>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</si>
  <si>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</si>
  <si>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</si>
  <si>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</si>
  <si>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</si>
  <si>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</si>
  <si>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</si>
  <si>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</si>
  <si>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</si>
  <si>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</si>
  <si>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</si>
  <si>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</si>
  <si>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</si>
  <si>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</si>
  <si>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</si>
  <si>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</si>
  <si>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</si>
  <si>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</si>
  <si>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</si>
  <si>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</si>
  <si>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</si>
  <si>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</si>
  <si>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</si>
  <si>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</si>
  <si>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</si>
  <si>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</si>
  <si>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</si>
  <si>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</si>
  <si>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</si>
  <si>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</si>
  <si>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</si>
  <si>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</si>
  <si>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</si>
  <si>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</si>
  <si>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</si>
  <si>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</si>
  <si>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</si>
  <si>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</si>
  <si>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</si>
  <si>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</si>
  <si>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</si>
  <si>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</si>
  <si>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</si>
  <si>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</si>
  <si>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</si>
  <si>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</si>
  <si>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</si>
  <si>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</si>
  <si>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</si>
  <si>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</si>
  <si>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</si>
  <si>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</si>
  <si>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</si>
  <si>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</si>
  <si>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</si>
  <si>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</si>
  <si>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</si>
  <si>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</si>
  <si>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</si>
  <si>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</si>
  <si>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</si>
  <si>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</si>
  <si>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</si>
  <si>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</si>
  <si>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</si>
  <si>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</si>
  <si>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</si>
  <si>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</si>
  <si>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</si>
  <si>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</si>
  <si>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</si>
  <si>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</si>
  <si>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</si>
  <si>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</si>
  <si>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</si>
  <si>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</si>
  <si>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</si>
  <si>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</si>
  <si>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</si>
  <si>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</si>
  <si>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</si>
  <si>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</si>
  <si>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</si>
  <si>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</si>
  <si>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</si>
  <si>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</si>
  <si>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</si>
  <si>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</si>
  <si>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</si>
  <si>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</si>
  <si>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</si>
  <si>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</si>
  <si>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</si>
  <si>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</si>
  <si>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</si>
  <si>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</si>
  <si>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</si>
  <si>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</si>
  <si>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</si>
  <si>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</si>
  <si>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</si>
  <si>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</si>
  <si>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</si>
  <si>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</si>
  <si>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</si>
  <si>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</si>
  <si>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</si>
  <si>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</si>
  <si>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</si>
  <si>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</si>
  <si>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</si>
  <si>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</si>
  <si>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</si>
  <si>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</si>
  <si>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</si>
  <si>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</si>
  <si>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</si>
  <si>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</si>
  <si>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</si>
  <si>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</si>
  <si>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</si>
  <si>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</si>
  <si>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</si>
  <si>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</si>
  <si>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</si>
  <si>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</si>
  <si>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</si>
  <si>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</si>
  <si>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</si>
  <si>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</si>
  <si>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</si>
  <si>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</si>
  <si>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</si>
  <si>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</si>
  <si>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</si>
  <si>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</si>
  <si>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</si>
  <si>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</si>
  <si>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</si>
  <si>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</si>
  <si>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</si>
  <si>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</si>
  <si>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</si>
  <si>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</si>
  <si>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</si>
  <si>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</si>
  <si>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</si>
  <si>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</si>
  <si>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</si>
  <si>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</si>
  <si>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</si>
  <si>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</si>
  <si>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</si>
  <si>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</si>
  <si>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</si>
  <si>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</si>
  <si>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</si>
  <si>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</si>
  <si>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</si>
  <si>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</si>
  <si>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</si>
  <si>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</si>
  <si>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</si>
  <si>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</si>
  <si>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</si>
  <si>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</si>
  <si>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</si>
  <si>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</si>
  <si>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</si>
  <si>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</si>
  <si>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</si>
  <si>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</si>
  <si>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</si>
  <si>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</si>
  <si>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</si>
  <si>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</si>
  <si>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</si>
  <si>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</si>
  <si>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</si>
  <si>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</si>
  <si>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</si>
  <si>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</si>
  <si>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</si>
  <si>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</si>
  <si>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</si>
  <si>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</si>
  <si>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</si>
  <si>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</si>
  <si>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</si>
  <si>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</si>
  <si>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</si>
  <si>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</si>
  <si>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</si>
  <si>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</si>
  <si>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</si>
  <si>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</si>
  <si>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</si>
  <si>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</si>
  <si>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</si>
  <si>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</si>
  <si>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</si>
  <si>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</si>
  <si>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</si>
  <si>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</si>
  <si>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</si>
  <si>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</si>
  <si>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</si>
  <si>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</si>
  <si>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</si>
  <si>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</si>
  <si>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</si>
  <si>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</si>
  <si>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</si>
  <si>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</si>
  <si>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</si>
  <si>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</si>
  <si>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</si>
  <si>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</si>
  <si>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</si>
  <si>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</si>
  <si>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</si>
  <si>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</si>
  <si>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</si>
  <si>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</si>
  <si>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</si>
  <si>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</si>
  <si>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</si>
  <si>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</si>
  <si>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</si>
  <si>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</si>
  <si>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</si>
  <si>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</si>
  <si>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</si>
  <si>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</si>
  <si>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</si>
  <si>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</si>
  <si>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</si>
  <si>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</si>
  <si>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</si>
  <si>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</si>
  <si>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</si>
  <si>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</si>
  <si>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</si>
  <si>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</si>
  <si>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</si>
  <si>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</si>
  <si>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</si>
  <si>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</si>
  <si>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</si>
  <si>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</si>
  <si>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</si>
  <si>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</si>
  <si>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</si>
  <si>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</si>
  <si>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</si>
  <si>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</si>
  <si>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</si>
  <si>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</si>
  <si>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</si>
  <si>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</si>
  <si>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</si>
  <si>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</si>
  <si>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</si>
  <si>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</si>
  <si>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</si>
  <si>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</si>
  <si>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</si>
  <si>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</si>
  <si>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</si>
  <si>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</si>
  <si>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</si>
  <si>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</si>
  <si>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</si>
  <si>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</si>
  <si>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</si>
  <si>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</si>
  <si>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</si>
  <si>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</si>
  <si>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</si>
  <si>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</si>
  <si>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</si>
  <si>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</si>
  <si>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</si>
  <si>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</si>
  <si>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</si>
  <si>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</si>
  <si>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</si>
  <si>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</si>
  <si>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</si>
  <si>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</si>
  <si>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</si>
  <si>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</si>
  <si>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</si>
  <si>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</si>
  <si>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</si>
  <si>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</si>
  <si>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</si>
  <si>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</si>
  <si>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</si>
  <si>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</si>
  <si>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</si>
  <si>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</si>
  <si>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</si>
  <si>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</si>
  <si>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</si>
  <si>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</si>
  <si>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</si>
  <si>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</si>
  <si>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</si>
  <si>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</si>
  <si>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</si>
  <si>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</si>
  <si>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</si>
  <si>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</si>
  <si>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</si>
  <si>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</si>
  <si>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</si>
  <si>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</si>
  <si>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</si>
  <si>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</si>
  <si>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</si>
  <si>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</si>
  <si>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</si>
  <si>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</si>
  <si>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</si>
  <si>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</si>
  <si>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</si>
  <si>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</si>
  <si>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</si>
  <si>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</si>
  <si>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</si>
  <si>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</si>
  <si>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</si>
  <si>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</si>
  <si>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</si>
  <si>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</si>
  <si>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</si>
  <si>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</si>
  <si>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</si>
  <si>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</si>
  <si>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</si>
  <si>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</si>
  <si>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</si>
  <si>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</si>
  <si>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</si>
  <si>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</si>
  <si>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</si>
  <si>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</si>
  <si>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</si>
  <si>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</si>
  <si>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</si>
  <si>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</si>
  <si>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</si>
  <si>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</si>
  <si>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</si>
  <si>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</si>
  <si>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</si>
  <si>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</si>
  <si>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</si>
  <si>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</si>
  <si>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</si>
  <si>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</si>
  <si>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</si>
  <si>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</si>
  <si>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</si>
  <si>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</si>
  <si>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</si>
  <si>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</si>
  <si>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</si>
  <si>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</si>
  <si>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</si>
  <si>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</si>
  <si>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</si>
  <si>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</si>
  <si>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</si>
  <si>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</si>
  <si>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</si>
  <si>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</si>
  <si>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</si>
  <si>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</si>
  <si>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</si>
  <si>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</si>
  <si>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</si>
  <si>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</si>
  <si>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</si>
  <si>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</si>
  <si>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</si>
  <si>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</si>
  <si>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</si>
  <si>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</si>
  <si>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</si>
  <si>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</si>
  <si>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</si>
  <si>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</si>
  <si>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</si>
  <si>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</si>
  <si>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</si>
  <si>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</si>
  <si>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</si>
  <si>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</si>
  <si>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</si>
  <si>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</si>
  <si>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</si>
  <si>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</si>
  <si>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</si>
  <si>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</si>
  <si>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</si>
  <si>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</si>
  <si>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</si>
  <si>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</si>
  <si>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</si>
  <si>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</si>
  <si>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</si>
  <si>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</si>
  <si>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</si>
  <si>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</si>
  <si>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</si>
  <si>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</si>
  <si>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</si>
  <si>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</si>
  <si>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</si>
  <si>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</si>
  <si>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</si>
  <si>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</si>
  <si>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</si>
  <si>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</si>
  <si>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</si>
  <si>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</si>
  <si>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</si>
  <si>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</si>
  <si>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</si>
  <si>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</si>
  <si>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</si>
  <si>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</si>
  <si>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</si>
  <si>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</si>
  <si>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</si>
  <si>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</si>
  <si>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</si>
  <si>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</si>
  <si>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</si>
  <si>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</si>
  <si>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</si>
  <si>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</si>
  <si>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</si>
  <si>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</si>
  <si>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</si>
  <si>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</si>
  <si>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</si>
  <si>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</si>
  <si>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</si>
  <si>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</si>
  <si>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</si>
  <si>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</si>
  <si>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</si>
  <si>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</si>
  <si>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</si>
  <si>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</si>
  <si>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</si>
  <si>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</si>
  <si>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</si>
  <si>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</si>
  <si>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</si>
  <si>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</si>
  <si>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</si>
  <si>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</si>
  <si>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</si>
  <si>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</si>
  <si>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</si>
  <si>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</si>
  <si>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</si>
  <si>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</si>
  <si>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</si>
  <si>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</si>
  <si>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</si>
  <si>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</si>
  <si>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</si>
  <si>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</si>
  <si>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</si>
  <si>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</si>
  <si>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</si>
  <si>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</si>
  <si>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</si>
  <si>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</si>
  <si>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</si>
  <si>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</si>
  <si>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</si>
  <si>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</si>
  <si>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</si>
  <si>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</si>
  <si>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</si>
  <si>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</si>
  <si>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</si>
  <si>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</si>
  <si>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</si>
  <si>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</si>
  <si>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</si>
  <si>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</si>
  <si>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</si>
  <si>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</si>
  <si>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</si>
  <si>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</si>
  <si>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</si>
  <si>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</si>
  <si>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</si>
  <si>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</si>
  <si>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</si>
  <si>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</si>
  <si>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</si>
  <si>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</si>
  <si>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</si>
  <si>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</si>
  <si>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</si>
  <si>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</si>
  <si>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</si>
  <si>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</si>
  <si>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</si>
  <si>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</si>
  <si>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</si>
  <si>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</si>
  <si>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</si>
  <si>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</si>
  <si>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</si>
  <si>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</si>
  <si>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</si>
  <si>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</si>
  <si>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</si>
  <si>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</si>
  <si>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</si>
  <si>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</si>
  <si>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</si>
  <si>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</si>
  <si>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</si>
  <si>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</si>
  <si>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</si>
  <si>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</si>
  <si>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</si>
  <si>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</si>
  <si>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</si>
  <si>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</si>
  <si>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</si>
  <si>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</si>
  <si>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</si>
  <si>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</si>
  <si>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</si>
  <si>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</si>
  <si>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</si>
  <si>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</si>
  <si>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</si>
  <si>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</si>
  <si>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</si>
  <si>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</si>
  <si>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</si>
  <si>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</si>
  <si>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</si>
  <si>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</si>
  <si>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</si>
  <si>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</si>
  <si>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</si>
  <si>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</si>
  <si>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</si>
  <si>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</si>
  <si>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</si>
  <si>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</si>
  <si>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</si>
  <si>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</si>
  <si>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</si>
  <si>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</si>
  <si>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</si>
  <si>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</si>
  <si>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</si>
  <si>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</si>
  <si>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</si>
  <si>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</si>
  <si>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</si>
  <si>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</si>
  <si>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</si>
  <si>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</si>
  <si>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</si>
  <si>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</si>
  <si>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</si>
  <si>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</si>
  <si>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</si>
  <si>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</si>
  <si>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</si>
  <si>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</si>
  <si>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</si>
  <si>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</si>
  <si>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</si>
  <si>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</si>
  <si>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</si>
  <si>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</si>
  <si>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</si>
  <si>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</si>
  <si>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</si>
  <si>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</si>
  <si>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</si>
  <si>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</si>
  <si>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</si>
  <si>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</si>
  <si>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</si>
  <si>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</si>
  <si>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</si>
  <si>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</si>
  <si>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</si>
  <si>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</si>
  <si>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</si>
  <si>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</si>
  <si>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</si>
  <si>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</si>
  <si>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</si>
  <si>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</si>
  <si>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</si>
  <si>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</si>
  <si>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</si>
  <si>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</si>
  <si>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</si>
  <si>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</si>
  <si>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</si>
  <si>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</si>
  <si>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</si>
  <si>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</si>
  <si>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</si>
  <si>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</si>
  <si>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</si>
  <si>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</si>
  <si>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</si>
  <si>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</si>
  <si>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</si>
  <si>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</si>
  <si>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</si>
  <si>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</si>
  <si>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</si>
  <si>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</si>
  <si>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</si>
  <si>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</si>
  <si>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</si>
  <si>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</si>
  <si>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</si>
  <si>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</si>
  <si>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</si>
  <si>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</si>
  <si>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</si>
  <si>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</si>
  <si>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</si>
  <si>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</si>
  <si>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</si>
  <si>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</si>
  <si>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</si>
  <si>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</si>
  <si>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</si>
  <si>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</si>
  <si>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</si>
  <si>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</si>
  <si>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</si>
  <si>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</si>
  <si>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</si>
  <si>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</si>
  <si>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</si>
  <si>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</si>
  <si>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</si>
  <si>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</si>
  <si>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</si>
  <si>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</si>
  <si>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</si>
  <si>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</si>
  <si>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</si>
  <si>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</si>
  <si>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</si>
  <si>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</si>
  <si>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</si>
  <si>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</si>
  <si>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</si>
  <si>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</si>
  <si>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</si>
  <si>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</si>
  <si>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</si>
  <si>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</si>
  <si>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</si>
  <si>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</si>
  <si>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</si>
  <si>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</si>
  <si>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</si>
  <si>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</si>
  <si>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</si>
  <si>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</si>
  <si>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</si>
  <si>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</si>
  <si>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</si>
  <si>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</si>
  <si>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</si>
  <si>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</si>
  <si>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</si>
  <si>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</si>
  <si>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</si>
  <si>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</si>
  <si>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</si>
  <si>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</si>
  <si>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</si>
  <si>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</si>
  <si>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</si>
  <si>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</si>
  <si>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</si>
  <si>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</si>
  <si>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</si>
  <si>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</si>
  <si>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</si>
  <si>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</si>
  <si>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</si>
  <si>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</si>
  <si>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</si>
  <si>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</si>
  <si>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</si>
  <si>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</si>
  <si>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</si>
  <si>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</si>
  <si>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</si>
  <si>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</si>
  <si>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</si>
  <si>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</si>
  <si>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</si>
  <si>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</si>
  <si>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</si>
  <si>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</si>
  <si>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</si>
  <si>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</si>
  <si>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</si>
  <si>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</si>
  <si>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</si>
  <si>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</si>
  <si>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</si>
  <si>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</si>
  <si>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</si>
  <si>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</si>
  <si>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</si>
  <si>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</si>
  <si>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</si>
  <si>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</si>
  <si>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</si>
  <si>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</si>
  <si>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</si>
  <si>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</si>
  <si>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</si>
  <si>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</si>
  <si>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</si>
  <si>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</si>
  <si>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</si>
  <si>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</si>
  <si>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</si>
  <si>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</si>
  <si>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</si>
  <si>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</si>
  <si>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</si>
  <si>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</si>
  <si>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</si>
  <si>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</si>
  <si>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</si>
  <si>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</si>
  <si>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</si>
  <si>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</si>
  <si>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</si>
  <si>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</si>
  <si>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</si>
  <si>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</si>
  <si>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</si>
  <si>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</si>
  <si>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</si>
  <si>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</si>
  <si>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</si>
  <si>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</si>
  <si>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</si>
  <si>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</si>
  <si>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</si>
  <si>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</si>
  <si>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</si>
  <si>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</si>
  <si>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</si>
  <si>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</si>
  <si>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</si>
  <si>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</si>
  <si>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</si>
  <si>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</si>
  <si>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</si>
  <si>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</si>
  <si>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</si>
  <si>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</si>
  <si>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</si>
  <si>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</si>
  <si>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</si>
  <si>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</si>
  <si>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</si>
  <si>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</si>
  <si>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</si>
  <si>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</si>
  <si>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</si>
  <si>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</si>
  <si>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</si>
  <si>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</si>
  <si>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</si>
  <si>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</si>
  <si>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</si>
  <si>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</si>
  <si>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</si>
  <si>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</si>
  <si>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</si>
  <si>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</si>
  <si>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</si>
  <si>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</si>
  <si>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</si>
  <si>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</si>
  <si>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</si>
  <si>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</si>
  <si>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</si>
  <si>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</si>
  <si>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</si>
  <si>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</si>
  <si>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</si>
  <si>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</si>
  <si>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</si>
  <si>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</si>
  <si>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</si>
  <si>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</si>
  <si>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</si>
  <si>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</si>
  <si>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</si>
  <si>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</si>
  <si>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</si>
  <si>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</si>
  <si>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</si>
  <si>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</si>
  <si>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</si>
  <si>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</si>
  <si>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</si>
  <si>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</si>
  <si>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</si>
  <si>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</si>
  <si>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</si>
  <si>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</si>
  <si>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</si>
  <si>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</si>
  <si>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</si>
  <si>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</si>
  <si>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</si>
  <si>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</si>
  <si>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</si>
  <si>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</si>
  <si>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</si>
  <si>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</si>
  <si>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</si>
  <si>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</si>
  <si>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</si>
  <si>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</si>
  <si>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</si>
  <si>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</si>
  <si>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</si>
  <si>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</si>
  <si>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</si>
  <si>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</si>
  <si>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</si>
  <si>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</si>
  <si>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</si>
  <si>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</si>
  <si>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</si>
  <si>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</si>
  <si>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</si>
  <si>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</si>
  <si>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</si>
  <si>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</si>
  <si>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</si>
  <si>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</si>
  <si>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</si>
  <si>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</si>
  <si>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</si>
  <si>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</si>
  <si>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</si>
  <si>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</si>
  <si>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</si>
  <si>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</si>
  <si>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</si>
  <si>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</si>
  <si>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</si>
  <si>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</si>
  <si>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</si>
  <si>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</si>
  <si>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</si>
  <si>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</si>
  <si>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</si>
  <si>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</si>
  <si>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</si>
  <si>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</si>
  <si>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</si>
  <si>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</si>
  <si>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</si>
  <si>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</si>
  <si>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</si>
  <si>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</si>
  <si>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</si>
  <si>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</si>
  <si>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</si>
  <si>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</si>
  <si>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</si>
  <si>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</si>
  <si>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</si>
  <si>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</si>
  <si>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</si>
  <si>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</si>
  <si>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</si>
  <si>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</si>
  <si>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</si>
  <si>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</si>
  <si>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</si>
  <si>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</si>
  <si>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</si>
  <si>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</si>
  <si>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</si>
  <si>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</si>
  <si>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</si>
  <si>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</si>
  <si>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</si>
  <si>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</si>
  <si>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</si>
  <si>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</si>
  <si>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</si>
  <si>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</si>
  <si>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</si>
  <si>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</si>
  <si>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</si>
  <si>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</si>
  <si>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</si>
  <si>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</si>
  <si>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</si>
  <si>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</si>
  <si>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</si>
  <si>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</si>
  <si>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</si>
  <si>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</si>
  <si>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</si>
  <si>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</si>
  <si>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</si>
  <si>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</si>
  <si>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</si>
  <si>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</si>
  <si>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</si>
  <si>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</si>
  <si>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</si>
  <si>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</si>
  <si>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</si>
  <si>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</si>
  <si>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</si>
  <si>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</si>
  <si>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</si>
  <si>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</si>
  <si>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</si>
  <si>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</si>
  <si>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</si>
  <si>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</si>
  <si>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</si>
  <si>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</si>
  <si>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</si>
  <si>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</si>
  <si>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</si>
  <si>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</si>
  <si>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</si>
  <si>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</si>
  <si>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</si>
  <si>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</si>
  <si>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</si>
  <si>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</si>
  <si>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</si>
  <si>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</si>
  <si>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</si>
  <si>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</si>
  <si>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</si>
  <si>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</si>
  <si>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</si>
  <si>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</si>
  <si>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</si>
  <si>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</si>
  <si>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</si>
  <si>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</si>
  <si>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</si>
  <si>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</si>
  <si>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</si>
  <si>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</si>
  <si>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</si>
  <si>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</si>
  <si>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</si>
  <si>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</si>
  <si>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</si>
  <si>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</si>
  <si>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</si>
  <si>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</si>
  <si>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</si>
  <si>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</si>
  <si>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</si>
  <si>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</si>
  <si>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</si>
  <si>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</si>
  <si>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</si>
  <si>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</si>
  <si>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</si>
  <si>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</si>
  <si>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</si>
  <si>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</si>
  <si>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</si>
  <si>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</si>
  <si>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</si>
  <si>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</si>
  <si>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</si>
  <si>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</si>
  <si>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</si>
  <si>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</si>
  <si>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</si>
  <si>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</si>
  <si>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</si>
  <si>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</si>
  <si>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</si>
  <si>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</si>
  <si>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</si>
  <si>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</si>
  <si>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</si>
  <si>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</si>
  <si>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</si>
  <si>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</si>
  <si>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</si>
  <si>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</si>
  <si>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</si>
  <si>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</si>
  <si>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</si>
  <si>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</si>
  <si>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</si>
  <si>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</si>
  <si>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</si>
  <si>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</si>
  <si>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</si>
  <si>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</si>
  <si>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</si>
  <si>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</si>
  <si>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</si>
  <si>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</si>
  <si>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</si>
  <si>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</si>
  <si>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</si>
  <si>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</si>
  <si>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</si>
  <si>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</si>
  <si>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</si>
  <si>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</si>
  <si>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</si>
  <si>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</si>
  <si>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</si>
  <si>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</si>
  <si>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</si>
  <si>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</si>
  <si>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</si>
  <si>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</si>
  <si>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</si>
  <si>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</si>
  <si>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</si>
  <si>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</si>
  <si>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</si>
  <si>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</si>
  <si>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</si>
  <si>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</si>
  <si>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</si>
  <si>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</si>
  <si>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</si>
  <si>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</si>
  <si>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</si>
  <si>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</si>
  <si>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</si>
  <si>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</si>
  <si>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</si>
  <si>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</si>
  <si>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</si>
  <si>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</si>
  <si>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</si>
  <si>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</si>
  <si>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</si>
  <si>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</si>
  <si>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</si>
  <si>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</si>
  <si>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</si>
  <si>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</si>
  <si>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</si>
  <si>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</si>
  <si>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</si>
  <si>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</si>
  <si>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</si>
  <si>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</si>
  <si>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</si>
  <si>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</si>
  <si>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</si>
  <si>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</si>
  <si>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</si>
  <si>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</si>
  <si>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</si>
  <si>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</si>
  <si>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</si>
  <si>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</si>
  <si>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</si>
  <si>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</si>
  <si>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</si>
  <si>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</si>
  <si>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</si>
  <si>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</si>
  <si>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</si>
  <si>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</si>
  <si>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</si>
  <si>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</si>
  <si>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</si>
  <si>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</si>
  <si>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</si>
  <si>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</si>
  <si>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</si>
  <si>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</si>
  <si>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</si>
  <si>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</si>
  <si>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</si>
  <si>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</si>
  <si>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</si>
  <si>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</si>
  <si>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</si>
  <si>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</si>
  <si>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</si>
  <si>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</si>
  <si>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</si>
  <si>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</si>
  <si>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</si>
  <si>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</si>
  <si>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</si>
  <si>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</si>
  <si>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</si>
  <si>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</si>
  <si>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</si>
  <si>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</si>
  <si>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</si>
  <si>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</si>
  <si>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</si>
  <si>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</si>
  <si>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</si>
  <si>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</si>
  <si>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</si>
  <si>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</si>
  <si>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</si>
  <si>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</si>
  <si>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</si>
  <si>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</si>
  <si>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</si>
  <si>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</si>
  <si>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</si>
  <si>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</si>
  <si>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</si>
  <si>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</si>
  <si>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</si>
  <si>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</si>
  <si>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</si>
  <si>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</si>
  <si>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</si>
  <si>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</si>
  <si>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</si>
  <si>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</si>
  <si>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</si>
  <si>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</si>
  <si>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</si>
  <si>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</si>
  <si>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</si>
  <si>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</si>
  <si>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</si>
  <si>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</si>
  <si>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</si>
  <si>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</si>
  <si>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</si>
  <si>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</si>
  <si>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</si>
  <si>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</si>
  <si>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</si>
  <si>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</si>
  <si>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</si>
  <si>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</si>
  <si>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</si>
  <si>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</si>
  <si>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</si>
  <si>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</si>
  <si>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</si>
  <si>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</si>
  <si>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</si>
  <si>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</si>
  <si>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</si>
  <si>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</si>
  <si>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</si>
  <si>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</si>
  <si>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</si>
  <si>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</si>
  <si>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</si>
  <si>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</si>
  <si>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</si>
  <si>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</si>
  <si>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</si>
  <si>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</si>
  <si>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</si>
  <si>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</si>
  <si>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</si>
  <si>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</si>
  <si>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</si>
  <si>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</si>
  <si>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</si>
  <si>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</si>
  <si>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</si>
  <si>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</si>
  <si>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</si>
  <si>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</si>
  <si>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</si>
  <si>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</si>
  <si>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</si>
  <si>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</si>
  <si>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</si>
  <si>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</si>
  <si>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</si>
  <si>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</si>
  <si>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</si>
  <si>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</si>
  <si>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</si>
  <si>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</si>
  <si>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</si>
  <si>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</si>
  <si>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</si>
  <si>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</si>
  <si>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</si>
  <si>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</si>
  <si>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</si>
  <si>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</si>
  <si>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</si>
  <si>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</si>
  <si>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</si>
  <si>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</si>
  <si>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</si>
  <si>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</si>
  <si>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</si>
  <si>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</si>
  <si>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</si>
  <si>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</si>
  <si>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</si>
  <si>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</si>
  <si>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</si>
  <si>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</si>
  <si>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</si>
  <si>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</si>
  <si>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</si>
  <si>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</si>
  <si>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</si>
  <si>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</si>
  <si>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</si>
  <si>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</si>
  <si>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</si>
  <si>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</si>
  <si>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</si>
  <si>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</si>
  <si>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</si>
  <si>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</si>
  <si>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</si>
  <si>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</si>
  <si>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</si>
  <si>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</si>
  <si>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</si>
  <si>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</si>
  <si>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</si>
  <si>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</si>
  <si>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</si>
  <si>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</si>
  <si>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</si>
  <si>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</si>
  <si>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</si>
  <si>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</si>
  <si>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</si>
  <si>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</si>
  <si>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</si>
  <si>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</si>
  <si>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</si>
  <si>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</si>
  <si>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</si>
  <si>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</si>
  <si>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</si>
  <si>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</si>
  <si>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</si>
  <si>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</si>
  <si>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</si>
  <si>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</si>
  <si>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</si>
  <si>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</si>
  <si>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</si>
  <si>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</si>
  <si>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</si>
  <si>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</si>
  <si>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</si>
  <si>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</si>
  <si>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</si>
  <si>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</si>
  <si>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</si>
  <si>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</si>
  <si>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</si>
  <si>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</si>
  <si>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</si>
  <si>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</si>
  <si>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</si>
  <si>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</si>
  <si>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</si>
  <si>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</si>
  <si>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</si>
  <si>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</si>
  <si>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</si>
  <si>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</si>
  <si>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</si>
  <si>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</si>
  <si>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</si>
  <si>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</si>
  <si>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</si>
  <si>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</si>
  <si>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</si>
  <si>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</si>
  <si>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</si>
  <si>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</si>
  <si>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</si>
  <si>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</si>
  <si>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</si>
  <si>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</si>
  <si>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</si>
  <si>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</si>
  <si>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</si>
  <si>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</si>
  <si>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</si>
  <si>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</si>
  <si>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</si>
  <si>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</si>
  <si>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</si>
  <si>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</si>
  <si>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</si>
  <si>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</si>
  <si>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</si>
  <si>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</si>
  <si>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</si>
  <si>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</si>
  <si>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</si>
  <si>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</si>
  <si>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</si>
  <si>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</si>
  <si>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</si>
  <si>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</si>
  <si>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</si>
  <si>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</si>
  <si>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</si>
  <si>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</si>
  <si>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</si>
  <si>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</si>
  <si>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</si>
  <si>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</si>
  <si>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</si>
  <si>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</si>
  <si>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</si>
  <si>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</si>
  <si>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</si>
  <si>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</si>
  <si>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</si>
  <si>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</si>
  <si>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</si>
  <si>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</si>
  <si>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</si>
  <si>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</si>
  <si>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</si>
  <si>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</si>
  <si>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</si>
  <si>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</si>
  <si>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</si>
  <si>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</si>
  <si>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</si>
  <si>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</si>
  <si>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</si>
  <si>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</si>
  <si>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</si>
  <si>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</si>
  <si>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</si>
  <si>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</si>
  <si>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</si>
  <si>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</si>
  <si>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</si>
  <si>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</si>
  <si>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</si>
  <si>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</si>
  <si>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</si>
  <si>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</si>
  <si>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</si>
  <si>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</si>
  <si>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</si>
  <si>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</si>
  <si>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</si>
  <si>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</si>
  <si>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</si>
  <si>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</si>
  <si>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</si>
  <si>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</si>
  <si>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</si>
  <si>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</si>
  <si>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</si>
  <si>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</si>
  <si>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</si>
  <si>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</si>
  <si>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</si>
  <si>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</si>
  <si>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</si>
  <si>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</si>
  <si>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</si>
  <si>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</si>
  <si>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</si>
  <si>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</si>
  <si>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</si>
  <si>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</si>
  <si>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</si>
  <si>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</si>
  <si>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</si>
  <si>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</si>
  <si>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</si>
  <si>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</si>
  <si>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</si>
  <si>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</si>
  <si>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</si>
  <si>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</si>
  <si>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</si>
  <si>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</si>
  <si>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</si>
  <si>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</si>
  <si>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</si>
  <si>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</si>
  <si>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</si>
  <si>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</si>
  <si>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</si>
  <si>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</si>
  <si>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</si>
  <si>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</si>
  <si>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</si>
  <si>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</si>
  <si>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</si>
  <si>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</si>
  <si>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</si>
  <si>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</si>
  <si>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</si>
  <si>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</si>
  <si>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</si>
  <si>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</si>
  <si>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</si>
  <si>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</si>
  <si>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</si>
  <si>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</si>
  <si>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</si>
  <si>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</si>
  <si>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</si>
  <si>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</si>
  <si>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</si>
  <si>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</si>
  <si>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</si>
  <si>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</si>
  <si>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</si>
  <si>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</si>
  <si>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</si>
  <si>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</si>
  <si>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</si>
  <si>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</si>
  <si>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</si>
  <si>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</si>
  <si>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</si>
  <si>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</si>
  <si>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</si>
  <si>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</si>
  <si>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</si>
  <si>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</si>
  <si>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</si>
  <si>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</si>
  <si>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</si>
  <si>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</si>
  <si>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</si>
  <si>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</si>
  <si>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</si>
  <si>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</si>
  <si>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</si>
  <si>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</si>
  <si>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</si>
  <si>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</si>
  <si>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</si>
  <si>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</si>
  <si>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</si>
  <si>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</si>
  <si>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</si>
  <si>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</si>
  <si>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</si>
  <si>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</si>
  <si>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</si>
  <si>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</si>
  <si>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</si>
  <si>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</si>
  <si>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</si>
  <si>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</si>
  <si>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</si>
  <si>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</si>
  <si>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</si>
  <si>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</si>
  <si>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</si>
  <si>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</si>
  <si>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</si>
  <si>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</si>
  <si>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</si>
  <si>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</si>
  <si>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</si>
  <si>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</si>
  <si>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</si>
  <si>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</si>
  <si>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</si>
  <si>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</si>
  <si>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</si>
  <si>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</si>
  <si>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</si>
  <si>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</si>
  <si>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</si>
  <si>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</si>
  <si>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</si>
  <si>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</si>
  <si>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</si>
  <si>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</si>
  <si>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</si>
  <si>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</si>
  <si>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</si>
  <si>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</si>
  <si>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</si>
  <si>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</si>
  <si>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</si>
  <si>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</si>
  <si>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</si>
  <si>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</si>
  <si>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</si>
  <si>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</si>
  <si>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</si>
  <si>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</si>
  <si>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</si>
  <si>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</si>
  <si>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</si>
  <si>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</si>
  <si>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</si>
  <si>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</si>
  <si>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</si>
  <si>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</si>
  <si>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</si>
  <si>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</si>
  <si>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</si>
  <si>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</si>
  <si>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</si>
  <si>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</si>
  <si>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</si>
  <si>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</si>
  <si>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</si>
  <si>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</si>
  <si>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</si>
  <si>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</si>
  <si>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</si>
  <si>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</si>
  <si>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</si>
  <si>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</si>
  <si>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</si>
  <si>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</si>
  <si>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</si>
  <si>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</si>
  <si>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</si>
  <si>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</si>
  <si>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</si>
  <si>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</si>
  <si>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</si>
  <si>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</si>
  <si>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</si>
  <si>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</si>
  <si>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</si>
  <si>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</si>
  <si>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</si>
  <si>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</si>
  <si>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</si>
  <si>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</si>
  <si>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</si>
  <si>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</si>
  <si>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</si>
  <si>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</si>
  <si>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</si>
  <si>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</si>
  <si>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</si>
  <si>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</si>
  <si>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</si>
  <si>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</si>
  <si>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</si>
  <si>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</si>
  <si>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</si>
  <si>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</si>
  <si>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</si>
  <si>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</si>
  <si>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</si>
  <si>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</si>
  <si>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</si>
  <si>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</si>
  <si>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</si>
  <si>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</si>
  <si>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</si>
  <si>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</si>
  <si>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</si>
  <si>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</si>
  <si>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</si>
  <si>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</si>
  <si>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</si>
  <si>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</si>
  <si>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</si>
  <si>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</si>
  <si>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</si>
  <si>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</si>
  <si>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</si>
  <si>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</si>
  <si>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</si>
  <si>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</si>
  <si>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</si>
  <si>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</si>
  <si>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</si>
  <si>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</si>
  <si>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</si>
  <si>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</si>
  <si>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</si>
  <si>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</si>
  <si>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</si>
  <si>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</si>
  <si>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</si>
  <si>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</si>
  <si>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</si>
  <si>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</si>
  <si>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</si>
  <si>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</si>
  <si>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</si>
  <si>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</si>
  <si>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</si>
  <si>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</si>
  <si>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</si>
  <si>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</si>
  <si>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</si>
  <si>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</si>
  <si>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</si>
  <si>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</si>
  <si>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</si>
  <si>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</si>
  <si>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</si>
  <si>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</si>
  <si>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</si>
  <si>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</si>
  <si>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</si>
  <si>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</si>
  <si>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</si>
  <si>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</si>
  <si>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</si>
  <si>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</si>
  <si>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</si>
  <si>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</si>
  <si>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</si>
  <si>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</si>
  <si>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</si>
  <si>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</si>
  <si>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</si>
  <si>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</si>
  <si>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</si>
  <si>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</si>
  <si>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</si>
  <si>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</si>
  <si>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</si>
  <si>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</si>
  <si>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</si>
  <si>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</si>
  <si>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</si>
  <si>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</si>
  <si>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</si>
  <si>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</si>
  <si>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</si>
  <si>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</si>
  <si>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</si>
  <si>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</si>
  <si>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</si>
  <si>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</si>
  <si>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</si>
  <si>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</si>
  <si>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</si>
  <si>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</si>
  <si>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</si>
  <si>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</si>
  <si>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</si>
  <si>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</si>
  <si>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</si>
  <si>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</si>
  <si>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</si>
  <si>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</si>
  <si>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</si>
  <si>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</si>
  <si>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</si>
  <si>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</si>
  <si>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</si>
  <si>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</si>
  <si>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</si>
  <si>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</si>
  <si>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</si>
  <si>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</si>
  <si>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</si>
  <si>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</si>
  <si>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</si>
  <si>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</si>
  <si>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</si>
  <si>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</si>
  <si>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</si>
  <si>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</si>
  <si>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</si>
  <si>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</si>
  <si>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</si>
  <si>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</si>
  <si>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</si>
  <si>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</si>
  <si>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</si>
  <si>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</si>
  <si>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</si>
  <si>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</si>
  <si>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</si>
  <si>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</si>
  <si>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</si>
  <si>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</si>
  <si>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</si>
  <si>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</si>
  <si>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</si>
  <si>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</si>
  <si>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</si>
  <si>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</si>
  <si>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</si>
  <si>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</si>
  <si>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</si>
  <si>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</si>
  <si>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</si>
  <si>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</si>
  <si>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</si>
  <si>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</si>
  <si>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</si>
  <si>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</si>
  <si>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</si>
  <si>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</si>
  <si>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</si>
  <si>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</si>
  <si>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</si>
  <si>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</si>
  <si>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</si>
  <si>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</si>
  <si>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</si>
  <si>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</si>
  <si>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</si>
  <si>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</si>
  <si>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</si>
  <si>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</si>
  <si>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</si>
  <si>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</si>
  <si>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</si>
  <si>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</si>
  <si>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</si>
  <si>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</si>
  <si>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</si>
  <si>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</si>
  <si>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</si>
  <si>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</si>
  <si>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</si>
  <si>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</si>
  <si>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</si>
  <si>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</si>
  <si>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</si>
  <si>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</si>
  <si>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</si>
  <si>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</si>
  <si>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</si>
  <si>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</si>
  <si>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</si>
  <si>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</si>
  <si>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</si>
  <si>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</si>
  <si>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</si>
  <si>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</si>
  <si>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</si>
  <si>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</si>
  <si>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</si>
  <si>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</si>
  <si>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</si>
  <si>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</si>
  <si>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</si>
  <si>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</si>
  <si>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</si>
  <si>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</si>
  <si>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</si>
  <si>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</si>
  <si>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</si>
  <si>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</si>
  <si>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</si>
  <si>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</si>
  <si>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</si>
  <si>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</si>
  <si>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</si>
  <si>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</si>
  <si>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</si>
  <si>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</si>
  <si>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</si>
  <si>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</si>
  <si>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</si>
  <si>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</si>
  <si>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</si>
  <si>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</si>
  <si>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</si>
  <si>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</si>
  <si>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</si>
  <si>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</si>
  <si>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</si>
  <si>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</si>
  <si>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</si>
  <si>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</si>
  <si>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</si>
  <si>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</si>
  <si>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</si>
  <si>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</si>
  <si>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</si>
  <si>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</si>
  <si>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</si>
  <si>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</si>
  <si>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</si>
  <si>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</si>
  <si>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</si>
  <si>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</si>
  <si>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</si>
  <si>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</si>
  <si>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</si>
  <si>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</si>
  <si>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</si>
  <si>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</si>
  <si>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</si>
  <si>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</si>
  <si>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</si>
  <si>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</si>
  <si>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</si>
  <si>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</si>
  <si>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</si>
  <si>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</si>
  <si>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</si>
  <si>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</si>
  <si>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</si>
  <si>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</si>
  <si>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</si>
  <si>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</si>
  <si>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</si>
  <si>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</si>
  <si>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</si>
  <si>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</si>
  <si>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</si>
  <si>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</si>
  <si>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</si>
  <si>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</si>
  <si>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</si>
  <si>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</si>
  <si>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</si>
  <si>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</si>
  <si>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</si>
  <si>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</si>
  <si>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</si>
  <si>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</si>
  <si>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</si>
  <si>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</si>
  <si>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</si>
  <si>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</si>
  <si>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</si>
  <si>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</si>
  <si>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</si>
  <si>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</si>
  <si>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</si>
  <si>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</si>
  <si>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</si>
  <si>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</si>
  <si>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</si>
  <si>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</si>
  <si>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</si>
  <si>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</si>
  <si>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</si>
  <si>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</si>
  <si>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</si>
  <si>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</si>
  <si>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</si>
  <si>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</si>
  <si>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</si>
  <si>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</si>
  <si>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</si>
  <si>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</si>
  <si>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</si>
  <si>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</si>
  <si>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</si>
  <si>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</si>
  <si>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</si>
  <si>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</si>
  <si>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</si>
  <si>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</si>
  <si>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</si>
  <si>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</si>
  <si>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</si>
  <si>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</si>
  <si>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</si>
  <si>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</si>
  <si>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</si>
  <si>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</si>
  <si>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</si>
  <si>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</si>
  <si>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</si>
  <si>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</si>
  <si>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</si>
  <si>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</si>
  <si>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</si>
  <si>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</si>
  <si>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</si>
  <si>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</si>
  <si>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</si>
  <si>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</si>
  <si>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</si>
  <si>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</si>
  <si>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</si>
  <si>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</si>
  <si>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</si>
  <si>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</si>
  <si>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</si>
  <si>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</si>
  <si>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</si>
  <si>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</si>
  <si>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</si>
  <si>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</si>
  <si>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</si>
  <si>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</si>
  <si>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</si>
  <si>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</si>
  <si>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</si>
  <si>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</si>
  <si>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</si>
  <si>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</si>
  <si>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</si>
  <si>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</si>
  <si>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</si>
  <si>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</si>
  <si>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</si>
  <si>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</si>
  <si>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</si>
  <si>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</si>
  <si>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</si>
  <si>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</si>
  <si>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</si>
  <si>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</si>
  <si>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</si>
  <si>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</si>
  <si>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</si>
  <si>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</si>
  <si>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</si>
  <si>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</si>
  <si>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</si>
  <si>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</si>
  <si>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</si>
  <si>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</si>
  <si>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</si>
  <si>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</si>
  <si>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</si>
  <si>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</si>
  <si>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</si>
  <si>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</si>
  <si>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</si>
  <si>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</si>
  <si>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</si>
  <si>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</si>
  <si>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</si>
  <si>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</si>
  <si>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</si>
  <si>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</si>
  <si>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</si>
  <si>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</si>
  <si>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</si>
  <si>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</si>
  <si>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</si>
  <si>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</si>
  <si>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</si>
  <si>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</si>
  <si>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</si>
  <si>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</si>
  <si>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</si>
  <si>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</si>
  <si>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</si>
  <si>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</si>
  <si>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</si>
  <si>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</si>
  <si>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</si>
  <si>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</si>
  <si>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</si>
  <si>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</si>
  <si>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</si>
  <si>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</si>
  <si>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</si>
  <si>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</si>
  <si>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</si>
  <si>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</si>
  <si>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</si>
  <si>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</si>
  <si>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</si>
  <si>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</si>
  <si>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</si>
  <si>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</si>
  <si>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</si>
  <si>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</si>
  <si>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</si>
  <si>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</si>
  <si>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</si>
  <si>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</si>
  <si>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</si>
  <si>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</si>
  <si>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</si>
  <si>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</si>
  <si>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</si>
  <si>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</si>
  <si>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</si>
  <si>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</si>
  <si>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</si>
  <si>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</si>
  <si>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</si>
  <si>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</si>
  <si>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</si>
  <si>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</si>
  <si>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</si>
  <si>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</si>
  <si>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</si>
  <si>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</si>
  <si>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</si>
  <si>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</si>
  <si>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</si>
  <si>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</si>
  <si>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</si>
  <si>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</si>
  <si>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</si>
  <si>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</si>
  <si>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</si>
  <si>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</si>
  <si>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</si>
  <si>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</si>
  <si>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</si>
  <si>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</si>
  <si>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</si>
  <si>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</si>
  <si>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</si>
  <si>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</si>
  <si>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</si>
  <si>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</si>
  <si>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</si>
  <si>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</si>
  <si>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</si>
  <si>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</si>
  <si>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</si>
  <si>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</si>
  <si>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</si>
  <si>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</si>
  <si>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</si>
  <si>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</si>
  <si>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</si>
  <si>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</si>
  <si>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</si>
  <si>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</si>
  <si>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</si>
  <si>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</si>
  <si>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</si>
  <si>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</si>
  <si>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</si>
  <si>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</si>
  <si>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</si>
  <si>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</si>
  <si>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</si>
  <si>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</si>
  <si>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</si>
  <si>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</si>
  <si>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</si>
  <si>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</si>
  <si>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</si>
  <si>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</si>
  <si>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</si>
  <si>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</si>
  <si>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</si>
  <si>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</si>
  <si>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</si>
  <si>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</si>
  <si>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</si>
  <si>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</si>
  <si>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</si>
  <si>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</si>
  <si>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</si>
  <si>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</si>
  <si>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</si>
  <si>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</si>
  <si>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</si>
  <si>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</si>
  <si>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</si>
  <si>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</si>
  <si>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</si>
  <si>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</si>
  <si>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</si>
  <si>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</si>
  <si>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</si>
  <si>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</si>
  <si>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</si>
  <si>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</si>
  <si>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</si>
  <si>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</si>
  <si>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</si>
  <si>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</si>
  <si>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</si>
  <si>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</si>
  <si>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</si>
  <si>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</si>
  <si>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</si>
  <si>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</si>
  <si>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</si>
  <si>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</si>
  <si>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</si>
  <si>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</si>
  <si>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</si>
  <si>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</si>
  <si>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</si>
  <si>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</si>
  <si>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</si>
  <si>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</si>
  <si>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</si>
  <si>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</si>
  <si>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</si>
  <si>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</si>
  <si>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</si>
  <si>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</si>
  <si>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</si>
  <si>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</si>
  <si>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</si>
  <si>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</si>
  <si>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</si>
  <si>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</si>
  <si>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</si>
  <si>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</si>
  <si>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</si>
  <si>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</si>
  <si>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</si>
  <si>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</si>
  <si>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</si>
  <si>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</si>
  <si>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</si>
  <si>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</si>
  <si>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</si>
  <si>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</si>
  <si>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</si>
  <si>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</si>
  <si>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</si>
  <si>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</si>
  <si>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</si>
  <si>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</si>
  <si>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</si>
  <si>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</si>
  <si>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</si>
  <si>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</si>
  <si>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</si>
  <si>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</si>
  <si>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</si>
  <si>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</si>
  <si>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</si>
  <si>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</si>
  <si>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</si>
  <si>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</si>
  <si>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</si>
  <si>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</si>
  <si>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</si>
  <si>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</si>
  <si>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</si>
  <si>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</si>
  <si>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</si>
  <si>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</si>
  <si>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</si>
  <si>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</si>
  <si>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</si>
  <si>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</si>
  <si>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</si>
  <si>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</si>
  <si>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</si>
  <si>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</si>
  <si>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</si>
  <si>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</si>
  <si>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</si>
  <si>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</si>
  <si>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</si>
  <si>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</si>
  <si>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</si>
  <si>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</si>
  <si>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</si>
  <si>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</si>
  <si>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</si>
  <si>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</si>
  <si>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</si>
  <si>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</si>
  <si>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</si>
  <si>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</si>
  <si>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</si>
  <si>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</si>
  <si>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</si>
  <si>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</si>
  <si>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</si>
  <si>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</si>
  <si>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</si>
  <si>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</si>
  <si>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</si>
  <si>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</si>
  <si>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</si>
  <si>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</si>
  <si>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</si>
  <si>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</si>
  <si>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</si>
  <si>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</si>
  <si>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</si>
  <si>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</si>
  <si>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</si>
  <si>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</si>
  <si>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</si>
  <si>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</si>
  <si>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</si>
  <si>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</si>
  <si>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</si>
  <si>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</si>
  <si>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</si>
  <si>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</si>
  <si>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</si>
  <si>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</si>
  <si>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</si>
  <si>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</si>
  <si>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</si>
  <si>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</si>
  <si>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</si>
  <si>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</si>
  <si>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</si>
  <si>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</si>
  <si>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</si>
  <si>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</si>
  <si>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</si>
  <si>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</si>
  <si>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</si>
  <si>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</si>
  <si>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</si>
  <si>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</si>
  <si>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</si>
  <si>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</si>
  <si>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</si>
  <si>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</si>
  <si>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</si>
  <si>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</si>
  <si>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</si>
  <si>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</si>
  <si>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</si>
  <si>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</si>
  <si>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</si>
  <si>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</si>
  <si>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</si>
  <si>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</si>
  <si>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</si>
  <si>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</si>
  <si>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</si>
  <si>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</si>
  <si>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</si>
  <si>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</si>
  <si>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</si>
  <si>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</si>
  <si>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</si>
  <si>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</si>
  <si>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</si>
  <si>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</si>
  <si>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</si>
  <si>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</si>
  <si>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</si>
  <si>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</si>
  <si>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</si>
  <si>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</si>
  <si>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</si>
  <si>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</si>
  <si>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</si>
  <si>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</si>
  <si>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</si>
  <si>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</si>
  <si>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</si>
  <si>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</si>
  <si>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</si>
  <si>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</si>
  <si>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</si>
  <si>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</si>
  <si>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</si>
  <si>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</si>
  <si>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</si>
  <si>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</si>
  <si>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</si>
  <si>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</si>
  <si>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</si>
  <si>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</si>
  <si>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</si>
  <si>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</si>
  <si>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</si>
  <si>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</si>
  <si>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</si>
  <si>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</si>
  <si>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</si>
  <si>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</si>
  <si>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</si>
  <si>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</si>
  <si>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</si>
  <si>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</si>
  <si>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</si>
  <si>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</si>
  <si>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</si>
  <si>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</si>
  <si>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</si>
  <si>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</si>
  <si>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</si>
  <si>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</si>
  <si>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</si>
  <si>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</si>
  <si>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</si>
  <si>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</si>
  <si>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</si>
  <si>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</si>
  <si>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</si>
  <si>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</si>
  <si>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</si>
  <si>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</si>
  <si>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</si>
  <si>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</si>
  <si>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</si>
  <si>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</si>
  <si>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</si>
  <si>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</si>
  <si>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</si>
  <si>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</si>
  <si>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</si>
  <si>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</si>
  <si>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</si>
  <si>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</si>
  <si>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</si>
  <si>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</si>
  <si>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</si>
  <si>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</si>
  <si>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</si>
  <si>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</si>
  <si>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</si>
  <si>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</si>
  <si>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</si>
  <si>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</si>
  <si>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</si>
  <si>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</si>
  <si>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</si>
  <si>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</si>
  <si>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</si>
  <si>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</si>
  <si>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</si>
  <si>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</si>
  <si>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</si>
  <si>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</si>
  <si>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</si>
  <si>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</si>
  <si>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</si>
  <si>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</si>
  <si>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</si>
  <si>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</si>
  <si>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</si>
  <si>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</si>
  <si>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</si>
  <si>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</si>
  <si>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</si>
  <si>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</si>
  <si>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</si>
  <si>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</si>
  <si>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</si>
  <si>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</si>
  <si>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</si>
  <si>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</si>
  <si>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</si>
  <si>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</si>
  <si>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</si>
  <si>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</si>
  <si>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</si>
  <si>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</si>
  <si>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</si>
  <si>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</si>
  <si>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</si>
  <si>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</si>
  <si>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</si>
  <si>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</si>
  <si>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</si>
  <si>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</si>
  <si>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</si>
  <si>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</si>
  <si>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</si>
  <si>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</si>
  <si>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</si>
  <si>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</si>
  <si>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</si>
  <si>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</si>
  <si>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</si>
  <si>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</si>
  <si>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</si>
  <si>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</si>
  <si>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</si>
  <si>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</si>
  <si>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</si>
  <si>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</si>
  <si>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</si>
  <si>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</si>
  <si>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</si>
  <si>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</si>
  <si>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</si>
  <si>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</si>
  <si>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</si>
  <si>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</si>
  <si>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</si>
  <si>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</si>
  <si>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</si>
  <si>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</si>
  <si>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</si>
  <si>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</si>
  <si>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</si>
  <si>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</si>
  <si>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</si>
  <si>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</si>
  <si>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</si>
  <si>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</si>
  <si>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</si>
  <si>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</si>
  <si>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</si>
  <si>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</si>
  <si>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</si>
  <si>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</si>
  <si>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</si>
  <si>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</si>
  <si>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</si>
  <si>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</si>
  <si>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</si>
  <si>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</si>
  <si>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</si>
  <si>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</si>
  <si>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</si>
  <si>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</si>
  <si>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</si>
  <si>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</si>
  <si>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</si>
  <si>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</si>
  <si>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</si>
  <si>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</si>
  <si>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</si>
  <si>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</si>
  <si>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</si>
  <si>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</si>
  <si>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</si>
  <si>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</si>
  <si>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</si>
  <si>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</si>
  <si>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</si>
  <si>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</si>
  <si>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</si>
  <si>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</si>
  <si>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</si>
  <si>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</si>
  <si>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</si>
  <si>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</si>
  <si>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</si>
  <si>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</si>
  <si>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</si>
  <si>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</si>
  <si>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</si>
  <si>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</si>
  <si>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</si>
  <si>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</si>
  <si>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</si>
  <si>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</si>
  <si>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</si>
  <si>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</si>
  <si>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</si>
  <si>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</si>
  <si>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</si>
  <si>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</si>
  <si>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</si>
  <si>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</si>
  <si>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</si>
  <si>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</si>
  <si>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</si>
  <si>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</si>
  <si>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</si>
  <si>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</si>
  <si>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</si>
  <si>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</si>
  <si>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</si>
  <si>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</si>
  <si>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</si>
  <si>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</si>
  <si>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</si>
  <si>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</si>
  <si>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</si>
  <si>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</si>
  <si>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</si>
  <si>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</si>
  <si>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</si>
  <si>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</si>
  <si>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</si>
  <si>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</si>
  <si>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</si>
  <si>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</si>
  <si>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</si>
  <si>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</si>
  <si>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</si>
  <si>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</si>
  <si>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</si>
  <si>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</si>
  <si>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</si>
  <si>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</si>
  <si>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</si>
  <si>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</si>
  <si>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</si>
  <si>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</si>
  <si>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</si>
  <si>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</si>
  <si>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</si>
  <si>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</si>
  <si>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</si>
  <si>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</si>
  <si>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</si>
  <si>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</si>
  <si>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</si>
  <si>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</si>
  <si>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</si>
  <si>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</si>
  <si>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</si>
  <si>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</si>
  <si>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</si>
  <si>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</si>
  <si>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</si>
  <si>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</si>
  <si>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</si>
  <si>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</si>
  <si>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</si>
  <si>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</si>
  <si>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</si>
  <si>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</si>
  <si>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</si>
  <si>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</si>
  <si>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</si>
  <si>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</si>
  <si>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</si>
  <si>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</si>
  <si>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</si>
  <si>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</si>
  <si>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</si>
  <si>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</si>
  <si>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</si>
  <si>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</si>
  <si>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</si>
  <si>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</si>
  <si>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</si>
  <si>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</si>
  <si>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</si>
  <si>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</si>
  <si>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</si>
  <si>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</si>
  <si>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</si>
  <si>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</si>
  <si>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</si>
  <si>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</si>
  <si>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</si>
  <si>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</si>
  <si>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</si>
  <si>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</si>
  <si>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</si>
  <si>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</si>
  <si>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</si>
  <si>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</si>
  <si>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</si>
  <si>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</si>
  <si>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</si>
  <si>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</si>
  <si>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</si>
  <si>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</si>
  <si>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</si>
  <si>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</si>
  <si>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</si>
  <si>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</si>
  <si>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</si>
  <si>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</si>
  <si>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</si>
  <si>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</si>
  <si>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</si>
  <si>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</si>
  <si>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</si>
  <si>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</si>
  <si>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</si>
  <si>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</si>
  <si>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</si>
  <si>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</si>
  <si>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</si>
  <si>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</si>
  <si>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</si>
  <si>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</si>
  <si>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</si>
  <si>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</si>
  <si>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</si>
  <si>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</si>
  <si>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</si>
  <si>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</si>
  <si>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</si>
  <si>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</si>
  <si>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</si>
  <si>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</si>
  <si>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</si>
  <si>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</si>
  <si>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</si>
  <si>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</si>
  <si>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</si>
  <si>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</si>
  <si>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</si>
  <si>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</si>
  <si>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</si>
  <si>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</si>
  <si>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</si>
  <si>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</si>
  <si>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</si>
  <si>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</si>
  <si>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</si>
  <si>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</si>
  <si>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</si>
  <si>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</si>
  <si>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</si>
  <si>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</si>
  <si>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</si>
  <si>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</si>
  <si>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</si>
  <si>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</si>
  <si>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</si>
  <si>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</si>
  <si>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</si>
  <si>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</si>
  <si>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</si>
  <si>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</si>
  <si>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</si>
  <si>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</si>
  <si>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</si>
  <si>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</si>
  <si>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</si>
  <si>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</si>
  <si>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</si>
  <si>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</si>
  <si>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</si>
  <si>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</si>
  <si>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</si>
  <si>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</si>
  <si>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</si>
  <si>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</si>
  <si>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</si>
  <si>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</si>
  <si>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</si>
  <si>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</si>
  <si>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</si>
  <si>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</si>
  <si>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</si>
  <si>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</si>
  <si>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</si>
  <si>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</si>
  <si>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</si>
  <si>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</si>
  <si>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</si>
  <si>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</si>
  <si>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</si>
  <si>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</si>
  <si>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</si>
  <si>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</si>
  <si>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</si>
  <si>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</si>
  <si>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</si>
  <si>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</si>
  <si>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</si>
  <si>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</si>
  <si>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</si>
  <si>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</si>
  <si>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</si>
  <si>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</si>
  <si>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</si>
  <si>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</si>
  <si>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</si>
  <si>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</si>
  <si>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</si>
  <si>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</si>
  <si>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</si>
  <si>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</si>
  <si>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</si>
  <si>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</si>
  <si>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</si>
  <si>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</si>
  <si>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</si>
  <si>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</si>
  <si>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</si>
  <si>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</si>
  <si>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</si>
  <si>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</si>
  <si>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</si>
  <si>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</si>
  <si>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</si>
  <si>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</si>
  <si>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</si>
  <si>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</si>
  <si>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</si>
  <si>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</si>
  <si>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</si>
  <si>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</si>
  <si>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</si>
  <si>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</si>
  <si>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</si>
  <si>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</si>
  <si>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</si>
  <si>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</si>
  <si>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</si>
  <si>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</si>
  <si>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</si>
  <si>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</si>
  <si>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</si>
  <si>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</si>
  <si>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</si>
  <si>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</si>
  <si>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</si>
  <si>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</si>
  <si>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</si>
  <si>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</si>
  <si>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</si>
  <si>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</si>
  <si>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</si>
  <si>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</si>
  <si>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</si>
  <si>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</si>
  <si>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</si>
  <si>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</si>
  <si>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</si>
  <si>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</si>
  <si>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</si>
  <si>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</si>
  <si>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</si>
  <si>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</si>
  <si>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</si>
  <si>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</si>
  <si>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</si>
  <si>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</si>
  <si>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</si>
  <si>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</si>
  <si>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</si>
  <si>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</si>
  <si>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</si>
  <si>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</si>
  <si>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</si>
  <si>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</si>
  <si>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</si>
  <si>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</si>
  <si>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</si>
  <si>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</si>
  <si>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</si>
  <si>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</si>
  <si>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</si>
  <si>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</si>
  <si>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</si>
  <si>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</si>
  <si>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</si>
  <si>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</si>
  <si>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</si>
  <si>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</si>
  <si>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</si>
  <si>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</si>
  <si>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</si>
  <si>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</si>
  <si>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</si>
  <si>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</si>
  <si>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</si>
  <si>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</si>
  <si>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</si>
  <si>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</si>
  <si>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</si>
  <si>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</si>
  <si>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</si>
  <si>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</si>
  <si>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</si>
  <si>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</si>
  <si>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</si>
  <si>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</si>
  <si>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</si>
  <si>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</si>
  <si>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</si>
  <si>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</si>
  <si>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</si>
  <si>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</si>
  <si>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</si>
  <si>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</si>
  <si>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</si>
  <si>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</si>
  <si>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</si>
  <si>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</si>
  <si>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</si>
  <si>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</si>
  <si>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</si>
  <si>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</si>
  <si>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</si>
  <si>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</si>
  <si>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</si>
  <si>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</si>
  <si>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</si>
  <si>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</si>
  <si>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</si>
  <si>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</si>
  <si>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</si>
  <si>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</si>
  <si>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</si>
  <si>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</si>
  <si>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</si>
  <si>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</si>
  <si>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</si>
  <si>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</si>
  <si>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</si>
  <si>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</si>
  <si>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</si>
  <si>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</si>
  <si>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</si>
  <si>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</si>
  <si>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</si>
  <si>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</si>
  <si>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</si>
  <si>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</si>
  <si>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</si>
  <si>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</si>
  <si>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</si>
  <si>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</si>
  <si>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</si>
  <si>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</si>
  <si>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</si>
  <si>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</si>
  <si>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</si>
  <si>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</si>
  <si>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</si>
  <si>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</si>
  <si>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</si>
  <si>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</si>
  <si>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</si>
  <si>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</si>
  <si>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</si>
  <si>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</si>
  <si>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</si>
  <si>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</si>
  <si>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</si>
  <si>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</si>
  <si>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</si>
  <si>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</si>
  <si>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</si>
  <si>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</si>
  <si>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</si>
  <si>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</si>
  <si>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</si>
  <si>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</si>
  <si>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</si>
  <si>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</si>
  <si>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</si>
  <si>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</si>
  <si>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</si>
  <si>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</si>
  <si>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</si>
  <si>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</si>
  <si>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</si>
  <si>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</si>
  <si>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</si>
  <si>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</si>
  <si>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</si>
  <si>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</si>
  <si>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</si>
  <si>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</si>
  <si>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</si>
  <si>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</si>
  <si>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</si>
  <si>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</si>
  <si>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</si>
  <si>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</si>
  <si>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</si>
  <si>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</si>
  <si>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</si>
  <si>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</si>
  <si>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</si>
  <si>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</si>
  <si>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</si>
  <si>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</si>
  <si>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</si>
  <si>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</si>
  <si>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</si>
  <si>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</si>
  <si>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</si>
  <si>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</si>
  <si>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</si>
  <si>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</si>
  <si>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</si>
  <si>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</si>
  <si>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</si>
  <si>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</si>
  <si>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</si>
  <si>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</si>
  <si>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</si>
  <si>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</si>
  <si>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</si>
  <si>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</si>
  <si>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</si>
  <si>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</si>
  <si>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</si>
  <si>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</si>
  <si>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</si>
  <si>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</si>
  <si>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</si>
  <si>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</si>
  <si>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</si>
  <si>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</si>
  <si>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</si>
  <si>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</si>
  <si>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</si>
  <si>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</si>
  <si>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</si>
  <si>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</si>
  <si>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</si>
  <si>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</si>
  <si>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</si>
  <si>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</si>
  <si>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</si>
  <si>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</si>
  <si>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</si>
  <si>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</si>
  <si>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</si>
  <si>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</si>
  <si>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</si>
  <si>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</si>
  <si>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</si>
  <si>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</si>
  <si>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</si>
  <si>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</si>
  <si>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</si>
  <si>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</si>
  <si>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</si>
  <si>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</si>
  <si>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</si>
  <si>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</si>
  <si>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</si>
  <si>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</si>
  <si>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</si>
  <si>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</si>
  <si>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</si>
  <si>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</si>
  <si>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</si>
  <si>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</si>
  <si>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</si>
  <si>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</si>
  <si>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</si>
  <si>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</si>
  <si>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</si>
  <si>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</si>
  <si>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</si>
  <si>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</si>
  <si>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</si>
  <si>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</si>
  <si>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</si>
  <si>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</si>
  <si>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</si>
  <si>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</si>
  <si>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</si>
  <si>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</si>
  <si>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</si>
  <si>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</si>
  <si>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</si>
  <si>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</si>
  <si>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</si>
  <si>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</si>
  <si>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</si>
  <si>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</si>
  <si>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</si>
  <si>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</si>
  <si>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</si>
  <si>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</si>
  <si>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</si>
  <si>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</si>
  <si>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</si>
  <si>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</si>
  <si>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</si>
  <si>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</si>
  <si>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</si>
  <si>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</si>
  <si>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</si>
  <si>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</si>
  <si>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</si>
  <si>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</si>
  <si>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</si>
  <si>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</si>
  <si>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</si>
  <si>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</si>
  <si>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</si>
  <si>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</si>
  <si>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</si>
  <si>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</si>
  <si>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</si>
  <si>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</si>
  <si>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</si>
  <si>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</si>
  <si>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</si>
  <si>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</si>
  <si>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</si>
  <si>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</si>
  <si>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</si>
  <si>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</si>
  <si>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</si>
  <si>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</si>
  <si>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</si>
  <si>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</si>
  <si>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</si>
  <si>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</si>
  <si>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</si>
  <si>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</si>
  <si>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</si>
  <si>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</si>
  <si>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</si>
  <si>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</si>
  <si>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</si>
  <si>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</si>
  <si>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</si>
  <si>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</si>
  <si>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</si>
  <si>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</si>
  <si>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</si>
  <si>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</si>
  <si>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</si>
  <si>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</si>
  <si>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</si>
  <si>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</si>
  <si>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</si>
  <si>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</si>
  <si>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</si>
  <si>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</si>
  <si>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</si>
  <si>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</si>
  <si>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</si>
  <si>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</si>
  <si>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</si>
  <si>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</si>
  <si>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</si>
  <si>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</si>
  <si>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</si>
  <si>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</si>
  <si>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</si>
  <si>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</si>
  <si>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</si>
  <si>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</si>
  <si>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</si>
  <si>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</si>
  <si>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</si>
  <si>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</si>
  <si>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</si>
  <si>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</si>
  <si>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</si>
  <si>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</si>
  <si>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</si>
  <si>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</si>
  <si>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</si>
  <si>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</si>
  <si>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</si>
  <si>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</si>
  <si>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</si>
  <si>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</si>
  <si>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</si>
  <si>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</si>
  <si>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</si>
  <si>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</si>
  <si>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</si>
  <si>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</si>
  <si>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</si>
  <si>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</si>
  <si>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</si>
  <si>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</si>
  <si>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</si>
  <si>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</si>
  <si>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</si>
  <si>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</si>
  <si>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</si>
  <si>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</si>
  <si>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</si>
  <si>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</si>
  <si>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</si>
  <si>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</si>
  <si>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</si>
  <si>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</si>
  <si>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</si>
  <si>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</si>
  <si>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</si>
  <si>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</si>
  <si>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</si>
  <si>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</si>
  <si>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</si>
  <si>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</si>
  <si>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</si>
  <si>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</si>
  <si>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</si>
  <si>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</si>
  <si>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</si>
  <si>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</si>
  <si>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</si>
  <si>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</si>
  <si>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</si>
  <si>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</si>
  <si>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</si>
  <si>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</si>
  <si>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</si>
  <si>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</si>
  <si>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</si>
  <si>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</si>
  <si>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</si>
  <si>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</si>
  <si>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</si>
  <si>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</si>
  <si>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</si>
  <si>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</si>
  <si>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</si>
  <si>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</si>
  <si>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</si>
  <si>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</si>
  <si>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</si>
  <si>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</si>
  <si>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</si>
  <si>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</si>
  <si>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</si>
  <si>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</si>
  <si>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</si>
  <si>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</si>
  <si>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</si>
  <si>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</si>
  <si>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</si>
  <si>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</si>
  <si>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</si>
  <si>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</si>
  <si>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</si>
  <si>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</si>
  <si>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</si>
  <si>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</si>
  <si>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</si>
  <si>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</si>
  <si>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</si>
  <si>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</si>
  <si>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</si>
  <si>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</si>
  <si>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</si>
  <si>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</si>
  <si>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</si>
  <si>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</si>
  <si>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</si>
  <si>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</si>
  <si>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</si>
  <si>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</si>
  <si>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</si>
  <si>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</si>
  <si>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</si>
  <si>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</si>
  <si>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</si>
  <si>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</si>
  <si>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</si>
  <si>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</si>
  <si>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</si>
  <si>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</si>
  <si>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</si>
  <si>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</si>
  <si>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</si>
  <si>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</si>
  <si>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</si>
  <si>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</si>
  <si>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</si>
  <si>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</si>
  <si>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</si>
  <si>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</si>
  <si>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</si>
  <si>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</si>
  <si>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</si>
  <si>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</si>
  <si>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</si>
  <si>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</si>
  <si>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</si>
  <si>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</si>
  <si>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</si>
  <si>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</si>
  <si>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</si>
  <si>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</si>
  <si>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</si>
  <si>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</si>
  <si>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</si>
  <si>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</si>
  <si>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</si>
  <si>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</si>
  <si>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</si>
  <si>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</si>
  <si>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</si>
  <si>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</si>
  <si>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</si>
  <si>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</si>
  <si>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</si>
  <si>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</si>
  <si>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</si>
  <si>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</si>
  <si>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</si>
  <si>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</si>
  <si>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</si>
  <si>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</si>
  <si>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</si>
  <si>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</si>
  <si>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</si>
  <si>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</si>
  <si>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</si>
  <si>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</si>
  <si>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</si>
  <si>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</si>
  <si>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</si>
  <si>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</si>
  <si>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</si>
  <si>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</si>
  <si>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</si>
  <si>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</si>
  <si>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</si>
  <si>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</si>
  <si>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</si>
  <si>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</si>
  <si>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</si>
  <si>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</si>
  <si>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</si>
  <si>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</si>
  <si>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</si>
  <si>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</si>
  <si>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</si>
  <si>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</si>
  <si>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</si>
  <si>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</si>
  <si>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</si>
  <si>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</si>
  <si>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</si>
  <si>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</si>
  <si>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</si>
  <si>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</si>
  <si>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</si>
  <si>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</si>
  <si>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</si>
  <si>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</si>
  <si>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</si>
  <si>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</si>
  <si>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</si>
  <si>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</si>
  <si>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</si>
  <si>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</si>
  <si>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</si>
  <si>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</si>
  <si>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</si>
  <si>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</si>
  <si>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</si>
  <si>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</si>
  <si>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</si>
  <si>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</si>
  <si>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</si>
  <si>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</si>
  <si>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</si>
  <si>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</si>
  <si>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</si>
  <si>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</si>
  <si>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</si>
  <si>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</si>
  <si>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</si>
  <si>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</si>
  <si>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</si>
  <si>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</si>
  <si>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</si>
  <si>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</si>
  <si>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</si>
  <si>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</si>
  <si>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</si>
  <si>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</si>
  <si>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</si>
  <si>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</si>
  <si>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</si>
  <si>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</si>
  <si>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</si>
  <si>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</si>
  <si>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</si>
  <si>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</si>
  <si>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</si>
  <si>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</si>
  <si>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</si>
  <si>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</si>
  <si>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</si>
  <si>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</si>
  <si>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</si>
  <si>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</si>
  <si>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</si>
  <si>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</si>
  <si>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</si>
  <si>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</si>
  <si>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</si>
  <si>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</si>
  <si>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</si>
  <si>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</si>
  <si>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</si>
  <si>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</si>
  <si>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</si>
  <si>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</si>
  <si>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</si>
  <si>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</si>
  <si>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</si>
  <si>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</si>
  <si>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</si>
  <si>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</si>
  <si>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</si>
  <si>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</si>
  <si>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</si>
  <si>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</si>
  <si>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</si>
  <si>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</si>
  <si>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</si>
  <si>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</si>
  <si>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</si>
  <si>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</si>
  <si>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</si>
  <si>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</si>
  <si>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</si>
  <si>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</si>
  <si>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</si>
  <si>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</si>
  <si>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</si>
  <si>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</si>
  <si>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</si>
  <si>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</si>
  <si>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</si>
  <si>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</si>
  <si>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</si>
  <si>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</si>
  <si>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</si>
  <si>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</si>
  <si>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</si>
  <si>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</si>
  <si>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</si>
  <si>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</si>
  <si>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</si>
  <si>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</si>
  <si>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</si>
  <si>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</si>
  <si>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</si>
  <si>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</si>
  <si>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</si>
  <si>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</si>
  <si>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</si>
  <si>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</si>
  <si>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</si>
  <si>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</si>
  <si>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</si>
  <si>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</si>
  <si>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</si>
  <si>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</si>
  <si>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</si>
  <si>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</si>
  <si>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</si>
  <si>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</si>
  <si>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</si>
  <si>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</si>
  <si>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</si>
  <si>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</si>
  <si>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</si>
  <si>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</si>
  <si>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</si>
  <si>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</si>
  <si>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</si>
  <si>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</si>
  <si>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</si>
  <si>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</si>
  <si>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</si>
  <si>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</si>
  <si>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</si>
  <si>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</si>
  <si>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</si>
  <si>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</si>
  <si>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</si>
  <si>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</si>
  <si>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</si>
  <si>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</si>
  <si>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</si>
  <si>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</si>
  <si>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</si>
  <si>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</si>
  <si>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</si>
  <si>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</si>
  <si>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</si>
  <si>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</si>
  <si>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</si>
  <si>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</si>
  <si>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</si>
  <si>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</si>
  <si>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</si>
  <si>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</si>
  <si>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</si>
  <si>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</si>
  <si>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</si>
  <si>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</si>
  <si>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</si>
  <si>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</si>
  <si>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</si>
  <si>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</si>
  <si>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</si>
  <si>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</si>
  <si>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</si>
  <si>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</si>
  <si>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</si>
  <si>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</si>
  <si>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</si>
  <si>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</si>
  <si>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</si>
  <si>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</si>
  <si>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</si>
  <si>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</si>
  <si>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</si>
  <si>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</si>
  <si>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</si>
  <si>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</si>
  <si>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</si>
  <si>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</si>
  <si>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</si>
  <si>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</si>
  <si>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</si>
  <si>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</si>
  <si>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</si>
  <si>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</si>
  <si>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</si>
  <si>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</si>
  <si>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</si>
  <si>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</si>
  <si>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</si>
  <si>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</si>
  <si>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</si>
  <si>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</si>
  <si>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</si>
  <si>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</si>
  <si>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</si>
  <si>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</si>
  <si>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</si>
  <si>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</si>
  <si>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</si>
  <si>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</si>
  <si>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</si>
  <si>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</si>
  <si>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</si>
  <si>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</si>
  <si>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</si>
  <si>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</si>
  <si>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</si>
  <si>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</si>
  <si>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</si>
  <si>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</si>
  <si>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</si>
  <si>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</si>
  <si>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</si>
  <si>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</si>
  <si>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</si>
  <si>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</si>
  <si>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</si>
  <si>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</si>
  <si>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</si>
  <si>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</si>
  <si>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</si>
  <si>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</si>
  <si>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</si>
  <si>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</si>
  <si>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</si>
  <si>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</si>
  <si>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</si>
  <si>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</si>
  <si>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</si>
  <si>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</si>
  <si>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</si>
  <si>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</si>
  <si>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</si>
  <si>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</si>
  <si>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</si>
  <si>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</si>
  <si>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</si>
  <si>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</si>
  <si>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</si>
  <si>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</si>
  <si>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</si>
  <si>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</si>
  <si>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</si>
  <si>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</si>
  <si>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</si>
  <si>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</si>
  <si>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</si>
  <si>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</si>
  <si>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</si>
  <si>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</si>
  <si>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</si>
  <si>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</si>
  <si>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</si>
  <si>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</si>
  <si>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</si>
  <si>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</si>
  <si>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</si>
  <si>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</si>
  <si>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</si>
  <si>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</si>
  <si>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</si>
  <si>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</si>
  <si>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</si>
  <si>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</si>
  <si>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</si>
  <si>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</si>
  <si>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</si>
  <si>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</si>
  <si>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</si>
  <si>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</si>
  <si>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</si>
  <si>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</si>
  <si>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</si>
  <si>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</si>
  <si>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</si>
  <si>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</si>
  <si>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</si>
  <si>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</si>
  <si>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</si>
  <si>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</si>
  <si>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</si>
  <si>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</si>
  <si>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</si>
  <si>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</si>
  <si>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</si>
  <si>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</si>
  <si>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</si>
  <si>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</si>
  <si>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</si>
  <si>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</si>
  <si>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</si>
  <si>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</si>
  <si>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</si>
  <si>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</si>
  <si>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</si>
  <si>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</si>
  <si>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</si>
  <si>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</si>
  <si>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</si>
  <si>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</si>
  <si>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</si>
  <si>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</si>
  <si>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</si>
  <si>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</si>
  <si>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</si>
  <si>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</si>
  <si>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</si>
  <si>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</si>
  <si>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</si>
  <si>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</si>
  <si>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</si>
  <si>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</si>
  <si>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</si>
  <si>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</si>
  <si>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</si>
  <si>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</si>
  <si>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</si>
  <si>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</si>
  <si>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</si>
  <si>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</si>
  <si>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</si>
  <si>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</si>
  <si>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</si>
  <si>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</si>
  <si>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</si>
  <si>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</si>
  <si>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</si>
  <si>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</si>
  <si>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</si>
  <si>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</si>
  <si>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</si>
  <si>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</si>
  <si>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</si>
  <si>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</si>
  <si>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</si>
  <si>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</si>
  <si>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</si>
  <si>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</si>
  <si>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</si>
  <si>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</si>
  <si>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</si>
  <si>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</si>
  <si>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</si>
  <si>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</si>
  <si>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</si>
  <si>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</si>
  <si>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</si>
  <si>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</si>
  <si>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</si>
  <si>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</si>
  <si>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</si>
  <si>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</si>
  <si>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</si>
  <si>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</si>
  <si>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</si>
  <si>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</si>
  <si>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</si>
  <si>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</si>
  <si>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</si>
  <si>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</si>
  <si>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</si>
  <si>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</si>
  <si>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</si>
  <si>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</si>
  <si>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</si>
  <si>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</si>
  <si>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</si>
  <si>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</si>
  <si>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</si>
  <si>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</si>
  <si>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</si>
  <si>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</si>
  <si>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</si>
  <si>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</si>
  <si>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</si>
  <si>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</si>
  <si>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</si>
  <si>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</si>
  <si>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</si>
  <si>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</si>
  <si>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</si>
  <si>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</si>
  <si>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</si>
  <si>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</si>
  <si>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</si>
  <si>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</si>
  <si>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</si>
  <si>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</si>
  <si>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</si>
  <si>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</si>
  <si>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</si>
  <si>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</si>
  <si>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</si>
  <si>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</si>
  <si>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</si>
  <si>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</si>
  <si>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</si>
  <si>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</si>
  <si>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</si>
  <si>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</si>
  <si>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</si>
  <si>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</si>
  <si>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</si>
  <si>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</si>
  <si>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</si>
  <si>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</si>
  <si>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</si>
  <si>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</si>
  <si>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</si>
  <si>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</si>
  <si>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</si>
  <si>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</si>
  <si>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</si>
  <si>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</si>
  <si>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</si>
  <si>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</si>
  <si>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</si>
  <si>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</si>
  <si>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</si>
  <si>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</si>
  <si>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</si>
  <si>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</si>
  <si>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</si>
  <si>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</si>
  <si>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</si>
  <si>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</si>
  <si>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</si>
  <si>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</si>
  <si>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</si>
  <si>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</si>
  <si>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</si>
  <si>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</si>
  <si>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</si>
  <si>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</si>
  <si>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</si>
  <si>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</si>
  <si>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</si>
  <si>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</si>
  <si>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</si>
  <si>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</si>
  <si>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</si>
  <si>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</si>
  <si>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</si>
  <si>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</si>
  <si>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</si>
  <si>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</si>
  <si>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</si>
  <si>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</si>
  <si>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</si>
  <si>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</si>
  <si>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</si>
  <si>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</si>
  <si>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</si>
  <si>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</si>
  <si>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</si>
  <si>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</si>
  <si>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</si>
  <si>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</si>
  <si>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</si>
  <si>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</si>
  <si>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</si>
  <si>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</si>
  <si>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</si>
  <si>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</si>
  <si>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</si>
  <si>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</si>
  <si>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</si>
  <si>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</si>
  <si>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</si>
  <si>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</si>
  <si>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</si>
  <si>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</si>
  <si>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</si>
  <si>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</si>
  <si>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</si>
  <si>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</si>
  <si>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</si>
  <si>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</si>
  <si>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</si>
  <si>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</si>
  <si>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</si>
  <si>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</si>
  <si>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</si>
  <si>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</si>
  <si>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</si>
  <si>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</si>
  <si>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</si>
  <si>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</si>
  <si>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</si>
  <si>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</si>
  <si>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</si>
  <si>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</si>
  <si>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</si>
  <si>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</si>
  <si>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</si>
  <si>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</si>
  <si>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</si>
  <si>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</si>
  <si>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</si>
  <si>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</si>
  <si>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</si>
  <si>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</si>
  <si>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</si>
  <si>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</si>
  <si>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</si>
  <si>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</si>
  <si>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</si>
  <si>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</si>
  <si>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</si>
  <si>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</si>
  <si>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</si>
  <si>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</si>
  <si>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</si>
  <si>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</si>
  <si>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</si>
  <si>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</si>
  <si>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</si>
  <si>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</si>
  <si>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</si>
  <si>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</si>
  <si>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</si>
  <si>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</si>
  <si>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</si>
  <si>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</si>
  <si>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</si>
  <si>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</si>
  <si>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</si>
  <si>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</si>
  <si>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</si>
  <si>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</si>
  <si>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</si>
  <si>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</si>
  <si>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</si>
  <si>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</si>
  <si>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</si>
  <si>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</si>
  <si>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</si>
  <si>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</si>
  <si>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</si>
  <si>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</si>
  <si>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</si>
  <si>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</si>
  <si>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</si>
  <si>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</si>
  <si>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</si>
  <si>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</si>
  <si>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</si>
  <si>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</si>
  <si>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</si>
  <si>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</si>
  <si>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</si>
  <si>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</si>
  <si>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</si>
  <si>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</si>
  <si>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</si>
  <si>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</si>
  <si>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</si>
  <si>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</si>
  <si>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</si>
  <si>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</si>
  <si>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</si>
  <si>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</si>
  <si>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</si>
  <si>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</si>
  <si>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</si>
  <si>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</si>
  <si>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</si>
  <si>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</si>
  <si>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</si>
  <si>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</si>
  <si>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</si>
  <si>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</si>
  <si>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</si>
  <si>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</si>
  <si>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</si>
  <si>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</si>
  <si>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</si>
  <si>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</si>
  <si>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</si>
  <si>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</si>
  <si>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</si>
  <si>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</si>
  <si>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</si>
  <si>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</si>
  <si>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</si>
  <si>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</si>
  <si>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</si>
  <si>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</si>
  <si>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</si>
  <si>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</si>
  <si>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</si>
  <si>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</si>
  <si>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</si>
  <si>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</si>
  <si>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</si>
  <si>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</si>
  <si>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</si>
  <si>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</si>
  <si>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</si>
  <si>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</si>
  <si>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</si>
  <si>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</si>
  <si>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</si>
  <si>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</si>
  <si>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</si>
  <si>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</si>
  <si>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</si>
  <si>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</si>
  <si>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</si>
  <si>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</si>
  <si>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</si>
  <si>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</si>
  <si>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</si>
  <si>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</si>
  <si>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</si>
  <si>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</si>
  <si>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</si>
  <si>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</si>
  <si>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</si>
  <si>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</si>
  <si>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</si>
  <si>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</si>
  <si>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</si>
  <si>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</si>
  <si>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</si>
  <si>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</si>
  <si>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</si>
  <si>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</si>
  <si>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</si>
  <si>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</si>
  <si>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</si>
  <si>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</si>
  <si>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</si>
  <si>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</si>
  <si>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</si>
  <si>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</si>
  <si>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</si>
  <si>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</si>
  <si>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</si>
  <si>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</si>
  <si>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</si>
  <si>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</si>
  <si>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</si>
  <si>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</si>
  <si>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</si>
  <si>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</si>
  <si>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</si>
  <si>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</si>
  <si>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</si>
  <si>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</si>
  <si>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</si>
  <si>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</si>
  <si>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</si>
  <si>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</si>
  <si>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</si>
  <si>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</si>
  <si>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</si>
  <si>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</si>
  <si>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</si>
  <si>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</si>
  <si>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</si>
  <si>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</si>
  <si>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</si>
  <si>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</si>
  <si>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</si>
  <si>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</si>
  <si>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</si>
  <si>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</si>
  <si>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</si>
  <si>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</si>
  <si>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</si>
  <si>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</si>
  <si>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</si>
  <si>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</si>
  <si>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</si>
  <si>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</si>
  <si>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</si>
  <si>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</si>
  <si>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</si>
  <si>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</si>
  <si>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</si>
  <si>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</si>
  <si>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</si>
  <si>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</si>
  <si>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</si>
  <si>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</si>
  <si>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</si>
  <si>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</si>
  <si>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</si>
  <si>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</si>
  <si>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</si>
  <si>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</si>
  <si>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</si>
  <si>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</si>
  <si>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</si>
  <si>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</si>
  <si>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</si>
  <si>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</si>
  <si>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</si>
  <si>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</si>
  <si>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</si>
  <si>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</si>
  <si>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</si>
  <si>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</si>
  <si>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</si>
  <si>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</si>
  <si>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</si>
  <si>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</si>
  <si>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</si>
  <si>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</si>
  <si>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</si>
  <si>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</si>
  <si>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</si>
  <si>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</si>
  <si>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</si>
  <si>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</si>
  <si>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</si>
  <si>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</si>
  <si>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</si>
  <si>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</si>
  <si>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</si>
  <si>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</si>
  <si>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</si>
  <si>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</si>
  <si>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</si>
  <si>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</si>
  <si>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</si>
  <si>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</si>
  <si>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</si>
  <si>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</si>
  <si>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</si>
  <si>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</si>
  <si>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</si>
  <si>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</si>
  <si>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</si>
  <si>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</si>
  <si>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</si>
  <si>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</si>
  <si>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</si>
  <si>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</si>
  <si>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</si>
  <si>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</si>
  <si>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</si>
  <si>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</si>
  <si>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</si>
  <si>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</si>
  <si>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</si>
  <si>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</si>
  <si>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</si>
  <si>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</si>
  <si>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</si>
  <si>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</si>
  <si>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</si>
  <si>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</si>
  <si>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</si>
  <si>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</si>
  <si>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</si>
  <si>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</si>
  <si>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</si>
  <si>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</si>
  <si>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</si>
  <si>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</si>
  <si>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</si>
  <si>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</si>
  <si>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</si>
  <si>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</si>
  <si>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</si>
  <si>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</si>
  <si>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</si>
  <si>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</si>
  <si>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</si>
  <si>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</si>
  <si>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</si>
  <si>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</si>
  <si>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</si>
  <si>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</si>
  <si>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</si>
  <si>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</si>
  <si>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</si>
  <si>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</si>
  <si>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</si>
  <si>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</si>
  <si>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</si>
  <si>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</si>
  <si>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</si>
  <si>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</si>
  <si>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</si>
  <si>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</si>
  <si>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</si>
  <si>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</si>
  <si>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</si>
  <si>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</si>
  <si>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</si>
  <si>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</si>
  <si>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</si>
  <si>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</si>
  <si>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</si>
  <si>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</si>
  <si>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</si>
  <si>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</si>
  <si>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</si>
  <si>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</si>
  <si>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</si>
  <si>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</si>
  <si>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</si>
  <si>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</si>
  <si>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</si>
  <si>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</si>
  <si>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</si>
  <si>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</si>
  <si>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</si>
  <si>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</si>
  <si>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</si>
  <si>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</si>
  <si>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</si>
  <si>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</si>
  <si>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</si>
  <si>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</si>
  <si>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</si>
  <si>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</si>
  <si>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</si>
  <si>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</si>
  <si>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</si>
  <si>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</si>
  <si>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</si>
  <si>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</si>
  <si>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</si>
  <si>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</si>
  <si>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</si>
  <si>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</si>
  <si>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</si>
  <si>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</si>
  <si>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</si>
  <si>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</si>
  <si>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</si>
  <si>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</si>
  <si>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</si>
  <si>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</si>
  <si>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</si>
  <si>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</si>
  <si>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</si>
  <si>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</si>
  <si>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</si>
  <si>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</si>
  <si>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</si>
  <si>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</si>
  <si>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</si>
  <si>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</si>
  <si>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</si>
  <si>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</si>
  <si>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</si>
  <si>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</si>
  <si>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</si>
  <si>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</si>
  <si>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</si>
  <si>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</si>
  <si>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</si>
  <si>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</si>
  <si>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</si>
  <si>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</si>
  <si>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</si>
  <si>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</si>
  <si>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</si>
  <si>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</si>
  <si>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</si>
  <si>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</si>
  <si>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</si>
  <si>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</si>
  <si>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</si>
  <si>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</si>
  <si>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</si>
  <si>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</si>
  <si>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</si>
  <si>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</si>
  <si>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</si>
  <si>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</si>
  <si>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</si>
  <si>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</si>
  <si>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</si>
  <si>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</si>
  <si>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</si>
  <si>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</si>
  <si>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</si>
  <si>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</si>
  <si>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</si>
  <si>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</si>
  <si>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</si>
  <si>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</si>
  <si>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</si>
  <si>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</si>
  <si>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</si>
  <si>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</si>
  <si>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</si>
  <si>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</si>
  <si>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</si>
  <si>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</si>
  <si>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</si>
  <si>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</si>
  <si>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</si>
  <si>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</si>
  <si>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</si>
  <si>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</si>
  <si>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</si>
  <si>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</si>
  <si>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</si>
  <si>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</si>
  <si>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</si>
  <si>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</si>
  <si>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</si>
  <si>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</si>
  <si>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</si>
  <si>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</si>
  <si>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</si>
  <si>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</si>
  <si>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</si>
  <si>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</si>
  <si>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</si>
  <si>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</si>
  <si>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</si>
  <si>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</si>
  <si>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</si>
  <si>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</si>
  <si>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</si>
  <si>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</si>
  <si>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</si>
  <si>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</si>
  <si>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</si>
  <si>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</si>
  <si>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</si>
  <si>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</si>
  <si>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</si>
  <si>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</si>
  <si>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</si>
  <si>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</si>
  <si>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</si>
  <si>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</si>
  <si>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</si>
  <si>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</si>
  <si>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</si>
  <si>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</si>
  <si>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</si>
  <si>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</si>
  <si>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</si>
  <si>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</si>
  <si>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</si>
  <si>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</si>
  <si>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</si>
  <si>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</si>
  <si>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</si>
  <si>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</si>
  <si>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</si>
  <si>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</si>
  <si>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</si>
  <si>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</si>
  <si>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</si>
  <si>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</si>
  <si>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</si>
  <si>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</si>
  <si>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</si>
  <si>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</si>
  <si>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</si>
  <si>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</si>
  <si>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</si>
  <si>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</si>
  <si>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</si>
  <si>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</si>
  <si>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</si>
  <si>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</si>
  <si>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</si>
  <si>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</si>
  <si>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</si>
  <si>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</si>
  <si>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</si>
  <si>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</si>
  <si>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</si>
  <si>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</si>
  <si>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</si>
  <si>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</si>
  <si>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</si>
  <si>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</si>
  <si>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</si>
  <si>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</si>
  <si>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</si>
  <si>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</si>
  <si>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</si>
  <si>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</si>
  <si>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</si>
  <si>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</si>
  <si>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</si>
  <si>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</si>
  <si>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</si>
  <si>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</si>
  <si>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</si>
  <si>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</si>
  <si>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</si>
  <si>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</si>
  <si>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</si>
  <si>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</si>
  <si>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</si>
  <si>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</si>
  <si>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</si>
  <si>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</si>
  <si>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</si>
  <si>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</si>
  <si>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</si>
  <si>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</si>
  <si>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</si>
  <si>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</si>
  <si>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</si>
  <si>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</si>
  <si>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</si>
  <si>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</si>
  <si>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</si>
  <si>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</si>
  <si>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</si>
  <si>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</si>
  <si>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</si>
  <si>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</si>
  <si>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</si>
  <si>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</si>
  <si>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</si>
  <si>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</si>
  <si>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</si>
  <si>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</si>
  <si>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</si>
  <si>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</si>
  <si>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</si>
  <si>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</si>
  <si>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</si>
  <si>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</si>
  <si>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</si>
  <si>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</si>
  <si>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</si>
  <si>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</si>
  <si>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</si>
  <si>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</si>
  <si>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</si>
  <si>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</si>
  <si>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</si>
  <si>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</si>
  <si>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</si>
  <si>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</si>
  <si>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</si>
  <si>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</si>
  <si>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</si>
  <si>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</si>
  <si>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</si>
  <si>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</si>
  <si>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</si>
  <si>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</si>
  <si>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</si>
  <si>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</si>
  <si>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</si>
  <si>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</si>
  <si>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</si>
  <si>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</si>
  <si>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</si>
  <si>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</si>
  <si>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</si>
  <si>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</si>
  <si>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</si>
  <si>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</si>
  <si>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</si>
  <si>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</si>
  <si>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</si>
  <si>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</si>
  <si>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</si>
  <si>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</si>
  <si>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</si>
  <si>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</si>
  <si>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</si>
  <si>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</si>
  <si>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</si>
  <si>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</si>
  <si>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</si>
  <si>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</si>
  <si>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</si>
  <si>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</si>
  <si>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</si>
  <si>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</si>
  <si>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</si>
  <si>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</si>
  <si>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</si>
  <si>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</si>
  <si>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</si>
  <si>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</si>
  <si>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</si>
  <si>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</si>
  <si>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</si>
  <si>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</si>
  <si>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</si>
  <si>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</si>
  <si>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</si>
  <si>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</si>
  <si>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</si>
  <si>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</si>
  <si>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</si>
  <si>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</si>
  <si>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</si>
  <si>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</si>
  <si>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</si>
  <si>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</si>
  <si>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</si>
  <si>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</si>
  <si>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</si>
  <si>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</si>
  <si>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</si>
  <si>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</si>
  <si>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</si>
  <si>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</si>
  <si>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</si>
  <si>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</si>
  <si>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</si>
  <si>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</si>
  <si>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</si>
  <si>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</si>
  <si>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</si>
  <si>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</si>
  <si>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</si>
  <si>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</si>
  <si>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</si>
  <si>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</si>
  <si>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</si>
  <si>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</si>
  <si>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</si>
  <si>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</si>
  <si>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</si>
  <si>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</si>
  <si>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</si>
  <si>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</si>
  <si>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</si>
  <si>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</si>
  <si>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</si>
  <si>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</si>
  <si>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</si>
  <si>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</si>
  <si>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</si>
  <si>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</si>
  <si>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</si>
  <si>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</si>
  <si>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</si>
  <si>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</si>
  <si>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</si>
  <si>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</si>
  <si>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</si>
  <si>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</si>
  <si>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</si>
  <si>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</si>
  <si>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</si>
  <si>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</si>
  <si>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</si>
  <si>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</si>
  <si>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</si>
  <si>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</si>
  <si>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</si>
  <si>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</si>
  <si>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</si>
  <si>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</si>
  <si>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</si>
  <si>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</si>
  <si>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</si>
  <si>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</si>
  <si>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</si>
  <si>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</si>
  <si>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</si>
  <si>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</si>
  <si>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</si>
  <si>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</si>
  <si>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</si>
  <si>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</si>
  <si>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</si>
  <si>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</si>
  <si>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</si>
  <si>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</si>
  <si>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</si>
  <si>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</si>
  <si>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</si>
  <si>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</si>
  <si>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</si>
  <si>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</si>
  <si>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</si>
  <si>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</si>
  <si>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</si>
  <si>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</si>
  <si>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</si>
  <si>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</si>
  <si>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</si>
  <si>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</si>
  <si>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</si>
  <si>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</si>
  <si>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</si>
  <si>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</si>
  <si>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</si>
  <si>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</si>
  <si>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</si>
  <si>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</si>
  <si>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</si>
  <si>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</si>
  <si>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</si>
  <si>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</si>
  <si>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</si>
  <si>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</si>
  <si>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</si>
  <si>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</si>
  <si>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</si>
  <si>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</si>
  <si>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</si>
  <si>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</si>
  <si>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</si>
  <si>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</si>
  <si>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</si>
  <si>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</si>
  <si>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</si>
  <si>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</si>
  <si>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</si>
  <si>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</si>
  <si>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</si>
  <si>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</si>
  <si>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</si>
  <si>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</si>
  <si>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</si>
  <si>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</si>
  <si>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</si>
  <si>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</si>
  <si>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</si>
  <si>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</si>
  <si>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</si>
  <si>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</si>
  <si>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</si>
  <si>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</si>
  <si>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</si>
  <si>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</si>
  <si>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</si>
  <si>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</si>
  <si>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</si>
  <si>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</si>
  <si>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</si>
  <si>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</si>
  <si>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</si>
  <si>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</si>
  <si>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</si>
  <si>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</si>
  <si>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</si>
  <si>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</si>
  <si>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</si>
  <si>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</si>
  <si>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</si>
  <si>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</si>
  <si>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</si>
  <si>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</si>
  <si>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</si>
  <si>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</si>
  <si>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</si>
  <si>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</si>
  <si>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</si>
  <si>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</si>
  <si>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</si>
  <si>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</si>
  <si>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</si>
  <si>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</si>
  <si>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</si>
  <si>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</si>
  <si>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</si>
  <si>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</si>
  <si>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</si>
  <si>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</si>
  <si>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</si>
  <si>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</si>
  <si>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</si>
  <si>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</si>
  <si>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</si>
  <si>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</si>
  <si>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</si>
  <si>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</si>
  <si>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</si>
  <si>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</si>
  <si>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</si>
  <si>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</si>
  <si>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</si>
  <si>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</si>
  <si>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</si>
  <si>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</si>
  <si>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</si>
  <si>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</si>
  <si>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</si>
  <si>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</si>
  <si>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</si>
  <si>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</si>
  <si>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</si>
  <si>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</si>
  <si>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</si>
  <si>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</si>
  <si>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</si>
  <si>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</si>
  <si>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</si>
  <si>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</si>
  <si>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</si>
  <si>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</si>
  <si>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</si>
  <si>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</si>
  <si>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</si>
  <si>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</si>
  <si>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</si>
  <si>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</si>
  <si>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</si>
  <si>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</si>
  <si>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</si>
  <si>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</si>
  <si>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</si>
  <si>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</si>
  <si>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</si>
  <si>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</si>
  <si>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</si>
  <si>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</si>
  <si>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</si>
  <si>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</si>
  <si>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</si>
  <si>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</si>
  <si>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</si>
  <si>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</si>
  <si>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</si>
  <si>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</si>
  <si>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</si>
  <si>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</si>
  <si>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</si>
  <si>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</si>
  <si>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</si>
  <si>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</si>
  <si>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</si>
  <si>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</si>
  <si>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</si>
  <si>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</si>
  <si>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</si>
  <si>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</si>
  <si>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</si>
  <si>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</si>
  <si>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</si>
  <si>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</si>
  <si>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</si>
  <si>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</si>
  <si>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</si>
  <si>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</si>
  <si>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</si>
  <si>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</si>
  <si>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</si>
  <si>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</si>
  <si>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</si>
  <si>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</si>
  <si>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</si>
  <si>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</si>
  <si>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</si>
  <si>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</si>
  <si>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</si>
  <si>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</si>
  <si>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</si>
  <si>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</si>
  <si>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</si>
  <si>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</si>
  <si>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</si>
  <si>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</si>
  <si>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</si>
  <si>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</si>
  <si>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</si>
  <si>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</si>
  <si>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</si>
  <si>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</si>
  <si>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</si>
  <si>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</si>
  <si>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</si>
  <si>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</si>
  <si>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</si>
  <si>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</si>
  <si>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</si>
  <si>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</si>
  <si>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</si>
  <si>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</si>
  <si>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</si>
  <si>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</si>
  <si>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</si>
  <si>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</si>
  <si>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</si>
  <si>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</si>
  <si>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</si>
  <si>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</si>
  <si>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</si>
  <si>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</si>
  <si>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</si>
  <si>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</si>
  <si>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</si>
  <si>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</si>
  <si>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</si>
  <si>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</si>
  <si>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</si>
  <si>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</si>
  <si>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</si>
  <si>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</si>
  <si>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</si>
  <si>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</si>
  <si>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</si>
  <si>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</si>
  <si>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</si>
  <si>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</si>
  <si>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</si>
  <si>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</si>
  <si>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</si>
  <si>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</si>
  <si>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</si>
  <si>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</si>
  <si>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</si>
  <si>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</si>
  <si>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</si>
  <si>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</si>
  <si>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</si>
  <si>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</si>
  <si>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</si>
  <si>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</si>
  <si>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</si>
  <si>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</si>
  <si>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</si>
  <si>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</si>
  <si>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</si>
  <si>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</si>
  <si>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</si>
  <si>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</si>
  <si>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</si>
  <si>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</si>
  <si>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</si>
  <si>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</si>
  <si>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</si>
  <si>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</si>
  <si>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</si>
  <si>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</si>
  <si>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</si>
  <si>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</si>
  <si>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</si>
  <si>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</si>
  <si>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</si>
  <si>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</si>
  <si>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</si>
  <si>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</si>
  <si>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</si>
  <si>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</si>
  <si>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</si>
  <si>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</si>
  <si>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</si>
  <si>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</si>
  <si>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</si>
  <si>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</si>
  <si>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</si>
  <si>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</si>
  <si>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</si>
  <si>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</si>
  <si>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</si>
  <si>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</si>
  <si>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</si>
  <si>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</si>
  <si>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</si>
  <si>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</si>
  <si>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</si>
  <si>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</si>
  <si>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</si>
  <si>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</si>
  <si>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</si>
  <si>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</si>
  <si>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</si>
  <si>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</si>
  <si>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</si>
  <si>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</si>
  <si>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</si>
  <si>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</si>
  <si>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</si>
  <si>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</si>
  <si>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</si>
  <si>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</si>
  <si>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</si>
  <si>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</si>
  <si>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</si>
  <si>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</si>
  <si>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</si>
  <si>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</si>
  <si>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</si>
  <si>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</si>
  <si>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</si>
  <si>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</si>
  <si>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</si>
  <si>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</si>
  <si>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</si>
  <si>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</si>
  <si>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</si>
  <si>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</si>
  <si>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</si>
  <si>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</si>
  <si>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</si>
  <si>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</si>
  <si>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</si>
  <si>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</si>
  <si>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</si>
  <si>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</si>
  <si>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</si>
  <si>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</si>
  <si>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</si>
  <si>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</si>
  <si>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</si>
  <si>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</si>
  <si>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</si>
  <si>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</si>
  <si>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</si>
  <si>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</si>
  <si>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</si>
  <si>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</si>
  <si>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</si>
  <si>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</si>
  <si>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</si>
  <si>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</si>
  <si>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</si>
  <si>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</si>
  <si>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</si>
  <si>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</si>
  <si>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</si>
  <si>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</si>
  <si>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</si>
  <si>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</si>
  <si>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</si>
  <si>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</si>
  <si>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</si>
  <si>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</si>
  <si>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</si>
  <si>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</si>
  <si>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</si>
  <si>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</si>
  <si>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</si>
  <si>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</si>
  <si>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</si>
  <si>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</si>
  <si>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</si>
  <si>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</si>
  <si>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</si>
  <si>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</si>
  <si>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</si>
  <si>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</si>
  <si>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</si>
  <si>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</si>
  <si>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</si>
  <si>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</si>
  <si>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</si>
  <si>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</si>
  <si>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</si>
  <si>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</si>
  <si>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</si>
  <si>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</si>
  <si>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</si>
  <si>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</si>
  <si>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</si>
  <si>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</si>
  <si>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</si>
  <si>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</si>
  <si>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</si>
  <si>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</si>
  <si>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</si>
  <si>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</si>
  <si>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</si>
  <si>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</si>
  <si>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</si>
  <si>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</si>
  <si>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</si>
  <si>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</si>
  <si>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</si>
  <si>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</si>
  <si>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</si>
  <si>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</si>
  <si>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</si>
  <si>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</si>
  <si>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</si>
  <si>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</si>
  <si>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</si>
  <si>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</si>
  <si>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</si>
  <si>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</si>
  <si>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</si>
  <si>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</si>
  <si>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</si>
  <si>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</si>
  <si>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</si>
  <si>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</si>
  <si>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</si>
  <si>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</si>
  <si>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</si>
  <si>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</si>
  <si>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</si>
  <si>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</si>
  <si>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</si>
  <si>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</si>
  <si>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</si>
  <si>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</si>
  <si>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</si>
  <si>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</si>
  <si>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</si>
  <si>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</si>
  <si>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</si>
  <si>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</si>
  <si>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</si>
  <si>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</si>
  <si>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</si>
  <si>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</si>
  <si>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</si>
  <si>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</si>
  <si>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</si>
  <si>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</si>
  <si>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</si>
  <si>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</si>
  <si>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</si>
  <si>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</si>
  <si>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</si>
  <si>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</si>
  <si>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</si>
  <si>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</si>
  <si>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</si>
  <si>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</si>
  <si>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</si>
  <si>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</si>
  <si>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</si>
  <si>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</si>
  <si>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</si>
  <si>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</si>
  <si>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</si>
  <si>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</si>
  <si>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</si>
  <si>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</si>
  <si>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</si>
  <si>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</si>
  <si>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</si>
  <si>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</si>
  <si>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</si>
  <si>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</si>
  <si>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</si>
  <si>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</si>
  <si>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</si>
  <si>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</si>
  <si>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</si>
  <si>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</si>
  <si>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</si>
  <si>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</si>
  <si>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</si>
  <si>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</si>
  <si>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</si>
  <si>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</si>
  <si>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</si>
  <si>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</si>
  <si>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</si>
  <si>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</si>
  <si>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</si>
  <si>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</si>
  <si>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</si>
  <si>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</si>
  <si>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</si>
  <si>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</si>
  <si>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</si>
  <si>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</si>
  <si>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</si>
  <si>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</si>
  <si>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</si>
  <si>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</si>
  <si>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</si>
  <si>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</si>
  <si>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</si>
  <si>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</si>
  <si>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</si>
  <si>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</si>
  <si>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</si>
  <si>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</si>
  <si>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</si>
  <si>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</si>
  <si>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</si>
  <si>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</si>
  <si>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</si>
  <si>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</si>
  <si>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</si>
  <si>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</si>
  <si>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</si>
  <si>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</si>
  <si>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</si>
  <si>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</si>
  <si>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</si>
  <si>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</si>
  <si>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</si>
  <si>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</si>
  <si>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</si>
  <si>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</si>
  <si>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</si>
  <si>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</si>
  <si>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</si>
  <si>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</si>
  <si>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</si>
  <si>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</si>
  <si>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</si>
  <si>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</si>
  <si>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</si>
  <si>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</si>
  <si>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</si>
  <si>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</si>
  <si>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</si>
  <si>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</si>
  <si>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</si>
  <si>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</si>
  <si>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</si>
  <si>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</si>
  <si>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</si>
  <si>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</si>
  <si>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</si>
  <si>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</si>
  <si>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</si>
  <si>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</si>
  <si>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</si>
  <si>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</si>
  <si>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</si>
  <si>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</si>
  <si>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</si>
  <si>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</si>
  <si>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</si>
  <si>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</si>
  <si>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</si>
  <si>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</si>
  <si>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</si>
  <si>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</si>
  <si>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</si>
  <si>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</si>
  <si>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</si>
  <si>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</si>
  <si>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</si>
  <si>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</si>
  <si>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</si>
  <si>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</si>
  <si>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</si>
  <si>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</si>
  <si>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</si>
  <si>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</si>
  <si>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</si>
  <si>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</si>
  <si>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</si>
  <si>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</si>
  <si>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</si>
  <si>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</si>
  <si>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</si>
  <si>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</si>
  <si>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</si>
  <si>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</si>
  <si>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</si>
  <si>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</si>
  <si>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</si>
  <si>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</si>
  <si>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</si>
  <si>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</si>
  <si>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</si>
  <si>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</si>
  <si>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</si>
  <si>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</si>
  <si>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</si>
  <si>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</si>
  <si>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</si>
  <si>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</si>
  <si>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</si>
  <si>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</si>
  <si>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</si>
  <si>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</si>
  <si>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</si>
  <si>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</si>
  <si>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</si>
  <si>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</si>
  <si>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</si>
  <si>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</si>
  <si>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</si>
  <si>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</si>
  <si>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</si>
  <si>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</si>
  <si>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</si>
  <si>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</si>
  <si>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</si>
  <si>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</si>
  <si>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</si>
  <si>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</si>
  <si>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</si>
  <si>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</si>
  <si>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</si>
  <si>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</si>
  <si>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</si>
  <si>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</si>
  <si>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</si>
  <si>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</si>
  <si>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</si>
  <si>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</si>
  <si>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</si>
  <si>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</si>
  <si>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</si>
  <si>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</si>
  <si>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</si>
  <si>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</si>
  <si>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</si>
  <si>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</si>
  <si>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</si>
  <si>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</si>
  <si>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</si>
  <si>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</si>
  <si>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</si>
  <si>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</si>
  <si>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</si>
  <si>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</si>
  <si>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</si>
  <si>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</si>
  <si>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</si>
  <si>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</si>
  <si>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</si>
  <si>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</si>
  <si>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</si>
  <si>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</si>
  <si>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</si>
  <si>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</si>
  <si>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</si>
  <si>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</si>
  <si>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</si>
  <si>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</si>
  <si>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</si>
  <si>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</si>
  <si>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</si>
  <si>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</si>
  <si>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</si>
  <si>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</si>
  <si>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</si>
  <si>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</si>
  <si>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</si>
  <si>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</si>
  <si>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</si>
  <si>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</si>
  <si>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</si>
  <si>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</si>
  <si>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</si>
  <si>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</si>
  <si>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</si>
  <si>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</si>
  <si>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</si>
  <si>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</si>
  <si>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</si>
  <si>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</si>
  <si>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</si>
  <si>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</si>
  <si>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</si>
  <si>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</si>
  <si>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</si>
  <si>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</si>
  <si>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</si>
  <si>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</si>
  <si>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</si>
  <si>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</si>
  <si>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</si>
  <si>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</si>
  <si>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</si>
  <si>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</si>
  <si>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</si>
  <si>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</si>
  <si>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</si>
  <si>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</si>
  <si>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</si>
  <si>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</si>
  <si>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</si>
  <si>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</si>
  <si>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</si>
  <si>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</si>
  <si>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</si>
  <si>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</si>
  <si>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</si>
  <si>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</si>
  <si>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</si>
  <si>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</si>
  <si>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</si>
  <si>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</si>
  <si>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</si>
  <si>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</si>
  <si>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</si>
  <si>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</si>
  <si>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</si>
  <si>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</si>
  <si>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</si>
  <si>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</si>
  <si>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</si>
  <si>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</si>
  <si>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</si>
  <si>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</si>
  <si>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</si>
  <si>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</si>
  <si>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</si>
  <si>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</si>
  <si>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</si>
  <si>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</si>
  <si>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</si>
  <si>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</si>
  <si>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</si>
  <si>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</si>
  <si>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</si>
  <si>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</si>
  <si>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</si>
  <si>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</si>
  <si>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</si>
  <si>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</si>
  <si>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</si>
  <si>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</si>
  <si>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</si>
  <si>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</si>
  <si>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</si>
  <si>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</si>
  <si>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</si>
  <si>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</si>
  <si>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</si>
  <si>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</si>
  <si>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</si>
  <si>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</si>
  <si>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</si>
  <si>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</si>
  <si>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</si>
  <si>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</si>
  <si>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</si>
  <si>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</si>
  <si>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</si>
  <si>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</si>
  <si>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</si>
  <si>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</si>
  <si>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</si>
  <si>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</si>
  <si>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</si>
  <si>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</si>
  <si>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</si>
  <si>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</si>
  <si>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</si>
  <si>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</si>
  <si>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</si>
  <si>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</si>
  <si>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</si>
  <si>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</si>
  <si>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</si>
  <si>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</si>
  <si>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</si>
  <si>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</si>
  <si>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</si>
  <si>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</si>
  <si>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</si>
  <si>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</si>
  <si>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</si>
  <si>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</si>
  <si>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</si>
  <si>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</si>
  <si>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</si>
  <si>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</si>
  <si>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</si>
  <si>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</si>
  <si>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</si>
  <si>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</si>
  <si>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</si>
  <si>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</si>
  <si>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</si>
  <si>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</si>
  <si>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</si>
  <si>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</si>
  <si>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</si>
  <si>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</si>
  <si>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</si>
  <si>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</si>
  <si>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</si>
  <si>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</si>
  <si>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</si>
  <si>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</si>
  <si>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</si>
  <si>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</si>
  <si>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</si>
  <si>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</si>
  <si>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</si>
  <si>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</si>
  <si>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</si>
  <si>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</si>
  <si>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</si>
  <si>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</si>
  <si>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</si>
  <si>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</si>
  <si>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</si>
  <si>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</si>
  <si>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</si>
  <si>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</si>
  <si>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</si>
  <si>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</si>
  <si>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</si>
  <si>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</si>
  <si>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</si>
  <si>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</si>
  <si>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</si>
  <si>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</si>
  <si>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</si>
  <si>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</si>
  <si>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</si>
  <si>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</si>
  <si>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</si>
  <si>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</si>
  <si>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</si>
  <si>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</si>
  <si>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</si>
  <si>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</si>
  <si>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</si>
  <si>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</si>
  <si>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</si>
  <si>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</si>
  <si>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</si>
  <si>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</si>
  <si>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</si>
  <si>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</si>
  <si>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</si>
  <si>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</si>
  <si>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</si>
  <si>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</si>
  <si>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</si>
  <si>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</si>
  <si>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</si>
  <si>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</si>
  <si>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</si>
  <si>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</si>
  <si>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</si>
  <si>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</si>
  <si>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</si>
  <si>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</si>
  <si>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</si>
  <si>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</si>
  <si>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</si>
  <si>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</si>
  <si>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</si>
  <si>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</si>
  <si>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</si>
  <si>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</si>
  <si>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</si>
  <si>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</si>
  <si>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</si>
  <si>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</si>
  <si>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</si>
  <si>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</si>
  <si>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</si>
  <si>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</si>
  <si>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</si>
  <si>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</si>
  <si>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</si>
  <si>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</si>
  <si>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</si>
  <si>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</si>
  <si>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</si>
  <si>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</si>
  <si>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</si>
  <si>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</si>
  <si>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</si>
  <si>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</si>
  <si>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</si>
  <si>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</si>
  <si>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</si>
  <si>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</si>
  <si>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</si>
  <si>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</si>
  <si>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</si>
  <si>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</si>
  <si>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</si>
  <si>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</si>
  <si>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</si>
  <si>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</si>
  <si>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</si>
  <si>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</si>
  <si>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</si>
  <si>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</si>
  <si>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</si>
  <si>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</si>
  <si>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</si>
  <si>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</si>
  <si>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</si>
  <si>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</si>
  <si>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</si>
  <si>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</si>
  <si>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</si>
  <si>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</si>
  <si>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</si>
  <si>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</si>
  <si>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</si>
  <si>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</si>
  <si>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</si>
  <si>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</si>
  <si>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</si>
  <si>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</si>
  <si>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</si>
  <si>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</si>
  <si>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</si>
  <si>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</si>
  <si>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</si>
  <si>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</si>
  <si>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</si>
  <si>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</si>
  <si>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</si>
  <si>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</si>
  <si>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</si>
  <si>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</si>
  <si>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</si>
  <si>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</si>
  <si>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</si>
  <si>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</si>
  <si>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</si>
  <si>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</si>
  <si>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</si>
  <si>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</si>
  <si>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</si>
  <si>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</si>
  <si>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</si>
  <si>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</si>
  <si>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</si>
  <si>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</si>
  <si>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</si>
  <si>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</si>
  <si>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</si>
  <si>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</si>
  <si>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</si>
  <si>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</si>
  <si>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</si>
  <si>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</si>
  <si>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</si>
  <si>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</si>
  <si>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</si>
  <si>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</si>
  <si>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</si>
  <si>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</si>
  <si>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</si>
  <si>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</si>
  <si>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</si>
  <si>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</si>
  <si>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</si>
  <si>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</si>
  <si>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</si>
  <si>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</si>
  <si>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</si>
  <si>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</si>
  <si>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</si>
  <si>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</si>
  <si>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</si>
  <si>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</si>
  <si>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</si>
  <si>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</si>
  <si>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</si>
  <si>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</si>
  <si>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</si>
  <si>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</si>
  <si>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</si>
  <si>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</si>
  <si>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</si>
  <si>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</si>
  <si>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</si>
  <si>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</si>
  <si>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</si>
  <si>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</si>
  <si>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</si>
  <si>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</si>
  <si>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</si>
  <si>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</si>
  <si>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</si>
  <si>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</si>
  <si>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</si>
  <si>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</si>
  <si>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</si>
  <si>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</si>
  <si>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</si>
  <si>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</si>
  <si>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</si>
  <si>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</si>
  <si>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</si>
  <si>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</si>
  <si>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</si>
  <si>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</si>
  <si>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</si>
  <si>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</si>
  <si>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</si>
  <si>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</si>
  <si>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</si>
  <si>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</si>
  <si>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</si>
  <si>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</si>
  <si>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</si>
  <si>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</si>
  <si>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</si>
  <si>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</si>
  <si>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</si>
  <si>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</si>
  <si>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</si>
  <si>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</si>
  <si>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</si>
  <si>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</si>
  <si>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</si>
  <si>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</si>
  <si>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</si>
  <si>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</si>
  <si>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</si>
  <si>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</si>
  <si>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</si>
  <si>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</si>
  <si>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</si>
  <si>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</si>
  <si>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</si>
  <si>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</si>
  <si>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</si>
  <si>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</si>
  <si>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</si>
  <si>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</si>
  <si>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</si>
  <si>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</si>
  <si>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</si>
  <si>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</si>
  <si>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</si>
  <si>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</si>
  <si>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</si>
  <si>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</si>
  <si>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</si>
  <si>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</si>
  <si>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</si>
  <si>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</si>
  <si>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</si>
  <si>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</si>
  <si>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</si>
  <si>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</si>
  <si>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</si>
  <si>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</si>
  <si>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</si>
  <si>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</si>
  <si>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</si>
  <si>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</si>
  <si>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</si>
  <si>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</si>
  <si>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</si>
  <si>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</si>
  <si>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</si>
  <si>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</si>
  <si>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</si>
  <si>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</si>
  <si>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</si>
  <si>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</si>
  <si>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</si>
  <si>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</si>
  <si>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</si>
  <si>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</si>
  <si>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</si>
  <si>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</si>
  <si>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</si>
  <si>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</si>
  <si>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</si>
  <si>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</si>
  <si>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</si>
  <si>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</si>
  <si>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</si>
  <si>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</si>
  <si>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</si>
  <si>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</si>
  <si>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</si>
  <si>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</si>
  <si>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</si>
  <si>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</si>
  <si>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</si>
  <si>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</si>
  <si>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</si>
  <si>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</si>
  <si>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</si>
  <si>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</si>
  <si>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</si>
  <si>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</si>
  <si>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</si>
  <si>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</si>
  <si>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</si>
  <si>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</si>
  <si>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</si>
  <si>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</si>
  <si>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</si>
  <si>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</si>
  <si>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</si>
  <si>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</si>
  <si>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</si>
  <si>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</si>
  <si>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</si>
  <si>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</si>
  <si>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</si>
  <si>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</si>
  <si>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</si>
  <si>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</si>
  <si>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</si>
  <si>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</si>
  <si>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</si>
  <si>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</si>
  <si>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</si>
  <si>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</si>
  <si>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</si>
  <si>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</si>
  <si>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</si>
  <si>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</si>
  <si>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</si>
  <si>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</si>
  <si>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</si>
  <si>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</si>
  <si>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</si>
  <si>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</si>
  <si>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</si>
  <si>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</si>
  <si>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</si>
  <si>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</si>
  <si>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</si>
  <si>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</si>
  <si>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</si>
  <si>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</si>
  <si>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</si>
  <si>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</si>
  <si>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</si>
  <si>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</si>
  <si>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</si>
  <si>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</si>
  <si>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</si>
  <si>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</si>
  <si>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</si>
  <si>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</si>
  <si>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</si>
  <si>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</si>
  <si>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</si>
  <si>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</si>
  <si>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</si>
  <si>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</si>
  <si>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</si>
  <si>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</si>
  <si>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</si>
  <si>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</si>
  <si>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</si>
  <si>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</si>
  <si>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</si>
  <si>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</si>
  <si>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</si>
  <si>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</si>
  <si>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</si>
  <si>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</si>
  <si>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</si>
  <si>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</si>
  <si>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</si>
  <si>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</si>
  <si>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</si>
  <si>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</si>
  <si>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</si>
  <si>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</si>
  <si>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</si>
  <si>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</si>
  <si>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</si>
  <si>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</si>
  <si>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</si>
  <si>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</si>
  <si>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</si>
  <si>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</si>
  <si>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</si>
  <si>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</si>
  <si>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</si>
  <si>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</si>
  <si>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</si>
  <si>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</si>
  <si>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</si>
  <si>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</si>
  <si>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</si>
  <si>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</si>
  <si>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</si>
  <si>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</si>
  <si>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</si>
  <si>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</si>
  <si>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</si>
  <si>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</si>
  <si>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</si>
  <si>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</si>
  <si>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</si>
  <si>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</si>
  <si>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</si>
  <si>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</si>
  <si>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</si>
  <si>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</si>
  <si>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</si>
  <si>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</si>
  <si>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</si>
  <si>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</si>
  <si>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</si>
  <si>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</si>
  <si>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</si>
  <si>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</si>
  <si>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</si>
  <si>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</si>
  <si>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</si>
  <si>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</si>
  <si>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</si>
  <si>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</si>
  <si>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</si>
  <si>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</si>
  <si>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</si>
  <si>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</si>
  <si>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</si>
  <si>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</si>
  <si>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</si>
  <si>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</si>
  <si>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</si>
  <si>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</si>
  <si>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</si>
  <si>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</si>
  <si>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</si>
  <si>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</si>
  <si>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</si>
  <si>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</si>
  <si>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</si>
  <si>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</si>
  <si>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</si>
  <si>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</si>
  <si>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</si>
  <si>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</si>
  <si>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</si>
  <si>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</si>
  <si>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</si>
  <si>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</si>
  <si>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</si>
  <si>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</si>
  <si>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</si>
  <si>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</si>
  <si>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</si>
  <si>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</si>
  <si>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</si>
  <si>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</si>
  <si>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</si>
  <si>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</si>
  <si>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</si>
  <si>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</si>
  <si>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</si>
  <si>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</si>
  <si>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</si>
  <si>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</si>
  <si>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</si>
  <si>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</si>
  <si>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</si>
  <si>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</si>
  <si>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</si>
  <si>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</si>
  <si>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</si>
  <si>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</si>
  <si>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</si>
  <si>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</si>
  <si>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</si>
  <si>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</si>
  <si>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</si>
  <si>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</si>
  <si>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</si>
  <si>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</si>
  <si>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</si>
  <si>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</si>
  <si>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</si>
  <si>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</si>
  <si>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</si>
  <si>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</si>
  <si>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</si>
  <si>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</si>
  <si>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</si>
  <si>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</si>
  <si>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</si>
  <si>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</si>
  <si>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</si>
  <si>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</si>
  <si>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</si>
  <si>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</si>
  <si>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</si>
  <si>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</si>
  <si>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</si>
  <si>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</si>
  <si>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</si>
  <si>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</si>
  <si>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</si>
  <si>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</si>
  <si>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</si>
  <si>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</si>
  <si>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</si>
  <si>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</si>
  <si>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</si>
  <si>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</si>
  <si>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</si>
  <si>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</si>
  <si>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</si>
  <si>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</si>
  <si>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</si>
  <si>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</si>
  <si>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</si>
  <si>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</si>
  <si>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</si>
  <si>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</si>
  <si>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</si>
  <si>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</si>
  <si>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</si>
  <si>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</si>
  <si>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</si>
  <si>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</si>
  <si>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</si>
  <si>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</si>
  <si>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</si>
  <si>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</si>
  <si>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</si>
  <si>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</si>
  <si>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</si>
  <si>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</si>
  <si>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</si>
  <si>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</si>
  <si>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</si>
  <si>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</si>
  <si>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</si>
  <si>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</si>
  <si>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</si>
  <si>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</si>
  <si>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</si>
  <si>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</si>
  <si>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</si>
  <si>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</si>
  <si>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</si>
  <si>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</si>
  <si>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</si>
  <si>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</si>
  <si>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</si>
  <si>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</si>
  <si>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</si>
  <si>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</si>
  <si>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</si>
  <si>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</si>
  <si>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</si>
  <si>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</si>
  <si>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</si>
  <si>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</si>
  <si>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</si>
  <si>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</si>
  <si>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</si>
  <si>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</si>
  <si>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</si>
  <si>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</si>
  <si>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</si>
  <si>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</si>
  <si>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</si>
  <si>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</si>
  <si>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</si>
  <si>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</si>
  <si>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</si>
  <si>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</si>
  <si>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</si>
  <si>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</si>
  <si>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</si>
  <si>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</si>
  <si>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</si>
  <si>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</si>
  <si>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</si>
  <si>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</si>
  <si>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</si>
  <si>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</si>
  <si>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</si>
  <si>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</si>
  <si>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</si>
  <si>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</si>
  <si>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</si>
  <si>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</si>
  <si>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</si>
  <si>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</si>
  <si>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</si>
  <si>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</si>
  <si>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</si>
  <si>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</si>
  <si>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</si>
  <si>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</si>
  <si>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</si>
  <si>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</si>
  <si>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</si>
  <si>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</si>
  <si>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</si>
  <si>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</si>
  <si>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</si>
  <si>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</si>
  <si>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</si>
  <si>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</si>
  <si>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</si>
  <si>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</si>
  <si>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</si>
  <si>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</si>
  <si>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</si>
  <si>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</si>
  <si>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</si>
  <si>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</si>
  <si>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</si>
  <si>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</si>
  <si>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</si>
  <si>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</si>
  <si>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</si>
  <si>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</si>
  <si>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</si>
  <si>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</si>
  <si>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</si>
  <si>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</si>
  <si>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</si>
  <si>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</si>
  <si>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</si>
  <si>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</si>
  <si>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</si>
  <si>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</si>
  <si>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</si>
  <si>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</si>
  <si>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</si>
  <si>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</si>
  <si>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</si>
  <si>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</si>
  <si>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</si>
  <si>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</si>
  <si>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</si>
  <si>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</si>
  <si>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</si>
  <si>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</si>
  <si>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</si>
  <si>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</si>
  <si>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</si>
  <si>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</si>
  <si>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</si>
  <si>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</si>
  <si>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</si>
  <si>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</si>
  <si>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</si>
  <si>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</si>
  <si>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</si>
  <si>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</si>
  <si>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</si>
  <si>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</si>
  <si>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</si>
  <si>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</si>
  <si>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</si>
  <si>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</si>
  <si>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</si>
  <si>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</si>
  <si>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</si>
  <si>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</si>
  <si>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</si>
  <si>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</si>
  <si>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</si>
  <si>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</si>
  <si>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</si>
  <si>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</si>
  <si>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</si>
  <si>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</si>
  <si>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</si>
  <si>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</si>
  <si>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</si>
  <si>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</si>
  <si>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</si>
  <si>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</si>
  <si>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</si>
  <si>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</si>
  <si>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</si>
  <si>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</si>
  <si>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</si>
  <si>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</si>
  <si>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</si>
  <si>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</si>
  <si>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</si>
  <si>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</si>
  <si>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</si>
  <si>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</si>
  <si>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</si>
  <si>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</si>
  <si>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</si>
  <si>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</si>
  <si>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</si>
  <si>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</si>
  <si>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</si>
  <si>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</si>
  <si>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</si>
  <si>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</si>
  <si>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</si>
  <si>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</si>
  <si>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</si>
  <si>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</si>
  <si>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</si>
  <si>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</si>
  <si>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</si>
  <si>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</si>
  <si>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</si>
  <si>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</si>
  <si>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</si>
  <si>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</si>
  <si>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</si>
  <si>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</si>
  <si>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</si>
  <si>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</si>
  <si>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</si>
  <si>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</si>
  <si>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</si>
  <si>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</si>
  <si>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</si>
  <si>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</si>
  <si>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</si>
  <si>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</si>
  <si>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</si>
  <si>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</si>
  <si>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</si>
  <si>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</si>
  <si>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</si>
  <si>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</si>
  <si>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</si>
  <si>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</si>
  <si>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</si>
  <si>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</si>
  <si>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</si>
  <si>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</si>
  <si>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</si>
  <si>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</si>
  <si>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</si>
  <si>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</si>
  <si>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</si>
  <si>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</si>
  <si>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</si>
  <si>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</si>
  <si>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</si>
  <si>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</si>
  <si>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</si>
  <si>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</si>
  <si>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</si>
  <si>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</si>
  <si>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</si>
  <si>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</si>
  <si>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</si>
  <si>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</si>
  <si>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</si>
  <si>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</si>
  <si>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</si>
  <si>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</si>
  <si>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</si>
  <si>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</si>
  <si>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</si>
  <si>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</si>
  <si>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</si>
  <si>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</si>
  <si>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</si>
  <si>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</si>
  <si>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</si>
  <si>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</si>
  <si>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</si>
  <si>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</si>
  <si>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</si>
  <si>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</si>
  <si>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</si>
  <si>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</si>
  <si>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</si>
  <si>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</si>
  <si>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</si>
  <si>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</si>
  <si>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</si>
  <si>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</si>
  <si>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</si>
  <si>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</si>
  <si>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</si>
  <si>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</si>
  <si>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</si>
  <si>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</si>
  <si>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</si>
  <si>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</si>
  <si>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</si>
  <si>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</si>
  <si>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</si>
  <si>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</si>
  <si>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</si>
  <si>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</si>
  <si>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</si>
  <si>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</si>
  <si>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</si>
  <si>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</si>
  <si>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</si>
  <si>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</si>
  <si>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</si>
  <si>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</si>
  <si>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</si>
  <si>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</si>
  <si>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</si>
  <si>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</si>
  <si>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</si>
  <si>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</si>
  <si>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</si>
  <si>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</si>
  <si>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</si>
  <si>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</si>
  <si>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</si>
  <si>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</si>
  <si>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</si>
  <si>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</si>
  <si>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</si>
  <si>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</si>
  <si>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</si>
  <si>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</si>
  <si>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</si>
  <si>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</si>
  <si>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</si>
  <si>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</si>
  <si>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</si>
  <si>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</si>
  <si>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</si>
  <si>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</si>
  <si>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</si>
  <si>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</si>
  <si>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</si>
  <si>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</si>
  <si>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</si>
  <si>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</si>
  <si>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</si>
  <si>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</si>
  <si>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</si>
  <si>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</si>
  <si>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</si>
  <si>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</si>
  <si>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</si>
  <si>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</si>
  <si>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</si>
  <si>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</si>
  <si>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</si>
  <si>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</si>
  <si>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</si>
  <si>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</si>
  <si>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</si>
  <si>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</si>
  <si>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</si>
  <si>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</si>
  <si>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</si>
  <si>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</si>
  <si>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</si>
  <si>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</si>
  <si>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</si>
  <si>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</si>
  <si>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</si>
  <si>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</si>
  <si>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</si>
  <si>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</si>
  <si>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</si>
  <si>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</si>
  <si>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</si>
  <si>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</si>
  <si>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</si>
  <si>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</si>
  <si>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</si>
  <si>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</si>
  <si>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</si>
  <si>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</si>
  <si>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</si>
  <si>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</si>
  <si>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</si>
  <si>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</si>
  <si>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</si>
  <si>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</si>
  <si>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</si>
  <si>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</si>
  <si>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</si>
  <si>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</si>
  <si>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</si>
  <si>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</si>
  <si>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</si>
  <si>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</si>
  <si>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</si>
  <si>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</si>
  <si>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</si>
  <si>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</si>
  <si>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</si>
  <si>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</si>
  <si>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</si>
  <si>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</si>
  <si>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</si>
  <si>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</si>
  <si>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</si>
  <si>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</si>
  <si>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</si>
  <si>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</si>
  <si>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</si>
  <si>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</si>
  <si>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</si>
  <si>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</si>
  <si>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</si>
  <si>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</si>
  <si>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</si>
  <si>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</si>
  <si>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</si>
  <si>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</si>
  <si>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</si>
  <si>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</si>
  <si>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</si>
  <si>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</si>
  <si>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</si>
  <si>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</si>
  <si>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</si>
  <si>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</si>
  <si>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</si>
  <si>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</si>
  <si>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</si>
  <si>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</si>
  <si>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</si>
  <si>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</si>
  <si>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</si>
  <si>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</si>
  <si>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</si>
  <si>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</si>
  <si>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</si>
  <si>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</si>
  <si>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</si>
  <si>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</si>
  <si>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</si>
  <si>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</si>
  <si>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</si>
  <si>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</si>
  <si>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</si>
  <si>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</si>
  <si>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</si>
  <si>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</si>
  <si>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</si>
  <si>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</si>
  <si>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</si>
  <si>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</si>
  <si>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</si>
  <si>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</si>
  <si>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</si>
  <si>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</si>
  <si>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</si>
  <si>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</si>
  <si>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</si>
  <si>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</si>
  <si>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</si>
  <si>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</si>
  <si>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</si>
  <si>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</si>
  <si>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</si>
  <si>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</si>
  <si>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</si>
  <si>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</si>
  <si>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</si>
  <si>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</si>
  <si>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</si>
  <si>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</si>
  <si>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</si>
  <si>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</si>
  <si>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</si>
  <si>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</si>
  <si>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</si>
  <si>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</si>
  <si>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</si>
  <si>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</si>
  <si>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</si>
  <si>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</si>
  <si>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</si>
  <si>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</si>
  <si>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</si>
  <si>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</si>
  <si>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</si>
  <si>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</si>
  <si>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</si>
  <si>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</si>
  <si>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</si>
  <si>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</si>
  <si>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</si>
  <si>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</si>
  <si>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</si>
  <si>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</si>
  <si>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</si>
  <si>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</si>
  <si>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</si>
  <si>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</si>
  <si>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</si>
  <si>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</si>
  <si>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</si>
  <si>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</si>
  <si>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</si>
  <si>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</si>
  <si>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</si>
  <si>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</si>
  <si>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</si>
  <si>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</si>
  <si>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</si>
  <si>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</si>
  <si>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</si>
  <si>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</si>
  <si>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</si>
  <si>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</si>
  <si>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</si>
  <si>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</si>
  <si>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</si>
  <si>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</si>
  <si>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</si>
  <si>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</si>
  <si>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</si>
  <si>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</si>
  <si>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</si>
  <si>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</si>
  <si>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</si>
  <si>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</si>
  <si>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</si>
  <si>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</si>
  <si>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</si>
  <si>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</si>
  <si>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</si>
  <si>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</si>
  <si>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</si>
  <si>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</si>
  <si>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</si>
  <si>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</si>
  <si>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</si>
  <si>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</si>
  <si>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</si>
  <si>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</si>
  <si>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</si>
  <si>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</si>
  <si>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</si>
  <si>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</si>
  <si>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</si>
  <si>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</si>
  <si>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</si>
  <si>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</si>
  <si>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</si>
  <si>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</si>
  <si>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</si>
  <si>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</si>
  <si>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</si>
  <si>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</si>
  <si>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</si>
  <si>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</si>
  <si>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</si>
  <si>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</si>
  <si>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</si>
  <si>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</si>
  <si>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</si>
  <si>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</si>
  <si>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</si>
  <si>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</si>
  <si>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</si>
  <si>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</si>
  <si>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</si>
  <si>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</si>
  <si>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</si>
  <si>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</si>
  <si>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</si>
  <si>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</si>
  <si>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</si>
  <si>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</si>
  <si>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</si>
  <si>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</si>
  <si>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</si>
  <si>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</si>
  <si>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</si>
  <si>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</si>
  <si>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</si>
  <si>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</si>
  <si>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</si>
  <si>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</si>
  <si>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</si>
  <si>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</si>
  <si>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</si>
  <si>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</si>
  <si>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</si>
  <si>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</si>
  <si>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</si>
  <si>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</si>
  <si>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</si>
  <si>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</si>
  <si>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</si>
  <si>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</si>
  <si>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</si>
  <si>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</si>
  <si>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</si>
  <si>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</si>
  <si>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</si>
  <si>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</si>
  <si>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</si>
  <si>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</si>
  <si>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</si>
  <si>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</si>
  <si>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</si>
  <si>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</si>
  <si>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</si>
  <si>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</si>
  <si>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</si>
  <si>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</si>
  <si>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</si>
  <si>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</si>
  <si>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</si>
  <si>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</si>
  <si>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</si>
  <si>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</si>
  <si>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</si>
  <si>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</si>
  <si>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</si>
  <si>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</si>
  <si>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</si>
  <si>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</si>
  <si>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</si>
  <si>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</si>
  <si>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</si>
  <si>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</si>
  <si>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</si>
  <si>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</si>
  <si>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</si>
  <si>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</si>
  <si>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</si>
  <si>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</si>
  <si>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</si>
  <si>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</si>
  <si>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</si>
  <si>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</si>
  <si>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</si>
  <si>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</si>
  <si>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</si>
  <si>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</si>
  <si>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</si>
  <si>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</si>
  <si>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</si>
  <si>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</si>
  <si>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</si>
  <si>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</si>
  <si>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</si>
  <si>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</si>
  <si>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</si>
  <si>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</si>
  <si>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</si>
  <si>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</si>
  <si>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</si>
  <si>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</si>
  <si>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</si>
  <si>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</si>
  <si>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</si>
  <si>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</si>
  <si>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</si>
  <si>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</si>
  <si>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</si>
  <si>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</si>
  <si>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</si>
  <si>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</si>
  <si>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</si>
  <si>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</si>
  <si>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</si>
  <si>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</si>
  <si>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</si>
  <si>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</si>
  <si>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</si>
  <si>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</si>
  <si>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</si>
  <si>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</si>
  <si>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</si>
  <si>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</si>
  <si>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</si>
  <si>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</si>
  <si>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</si>
  <si>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</si>
  <si>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</si>
  <si>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</si>
  <si>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</si>
  <si>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</si>
  <si>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</si>
  <si>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</si>
  <si>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</si>
  <si>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</si>
  <si>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</si>
  <si>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</si>
  <si>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</si>
  <si>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</si>
  <si>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</si>
  <si>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</si>
  <si>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</si>
  <si>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</si>
  <si>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</si>
  <si>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</si>
  <si>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</si>
  <si>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</si>
  <si>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</si>
  <si>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</si>
  <si>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</si>
  <si>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</si>
  <si>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</si>
  <si>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</si>
  <si>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</si>
  <si>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</si>
  <si>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</si>
  <si>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</si>
  <si>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</si>
  <si>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</si>
  <si>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</si>
  <si>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</si>
  <si>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</si>
  <si>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</si>
  <si>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</si>
  <si>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</si>
  <si>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</si>
  <si>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</si>
  <si>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</si>
  <si>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</si>
  <si>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</si>
  <si>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</si>
  <si>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</si>
  <si>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</si>
  <si>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</si>
  <si>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</si>
  <si>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</si>
  <si>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</si>
  <si>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</si>
  <si>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</si>
  <si>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</si>
  <si>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</si>
  <si>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</si>
  <si>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</si>
  <si>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</si>
  <si>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</si>
  <si>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</si>
  <si>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</si>
  <si>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</si>
  <si>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</si>
  <si>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</si>
  <si>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</si>
  <si>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</si>
  <si>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</si>
  <si>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</si>
  <si>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</si>
  <si>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</si>
  <si>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</si>
  <si>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</si>
  <si>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</si>
  <si>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</si>
  <si>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</si>
  <si>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</si>
  <si>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</si>
  <si>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</si>
  <si>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</si>
  <si>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</si>
  <si>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</si>
  <si>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</si>
  <si>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</si>
  <si>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</si>
  <si>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</si>
  <si>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</si>
  <si>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</si>
  <si>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</si>
  <si>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</si>
  <si>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</si>
  <si>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</si>
  <si>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</si>
  <si>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</si>
  <si>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</si>
  <si>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</si>
  <si>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</si>
  <si>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</si>
  <si>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</si>
  <si>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</si>
  <si>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</si>
  <si>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</si>
  <si>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</si>
  <si>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</si>
  <si>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</si>
  <si>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</si>
  <si>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</si>
  <si>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</si>
  <si>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</si>
  <si>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</si>
  <si>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</si>
  <si>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</si>
  <si>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</si>
  <si>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</si>
  <si>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</si>
  <si>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</si>
  <si>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</si>
  <si>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</si>
  <si>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</si>
  <si>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</si>
  <si>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</si>
  <si>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</si>
  <si>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</si>
  <si>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</si>
  <si>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</si>
  <si>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</si>
  <si>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</si>
  <si>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</si>
  <si>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</si>
  <si>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</si>
  <si>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</si>
  <si>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</si>
  <si>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</si>
  <si>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</si>
  <si>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</si>
  <si>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</si>
  <si>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</si>
  <si>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</si>
  <si>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</si>
  <si>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</si>
  <si>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</si>
  <si>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</si>
  <si>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</si>
  <si>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</si>
  <si>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</si>
  <si>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</si>
  <si>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</si>
  <si>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</si>
  <si>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</si>
  <si>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</si>
  <si>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</si>
  <si>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</si>
  <si>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</si>
  <si>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</si>
  <si>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</si>
  <si>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</si>
  <si>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</si>
  <si>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</si>
  <si>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</si>
  <si>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</si>
  <si>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</si>
  <si>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</si>
  <si>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</si>
  <si>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</si>
  <si>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</si>
  <si>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</si>
  <si>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</si>
  <si>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</si>
  <si>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</si>
  <si>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</si>
  <si>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</si>
  <si>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</si>
  <si>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</si>
  <si>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</si>
  <si>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</si>
  <si>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</si>
  <si>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</si>
  <si>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</si>
  <si>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</si>
  <si>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</si>
  <si>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</si>
  <si>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</si>
  <si>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</si>
  <si>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</si>
  <si>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</si>
  <si>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</si>
  <si>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</si>
  <si>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</si>
  <si>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</si>
  <si>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</si>
  <si>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</si>
  <si>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</si>
  <si>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</si>
  <si>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</si>
  <si>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</si>
  <si>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</si>
  <si>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</si>
  <si>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</si>
  <si>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</si>
  <si>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</si>
  <si>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</si>
  <si>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</si>
  <si>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</si>
  <si>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</si>
  <si>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</si>
  <si>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</si>
  <si>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</si>
  <si>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</si>
  <si>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</si>
  <si>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</si>
  <si>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</si>
  <si>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</si>
  <si>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</si>
  <si>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</si>
  <si>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</si>
  <si>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</si>
  <si>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</si>
  <si>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</si>
  <si>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</si>
  <si>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</si>
  <si>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</si>
  <si>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</si>
  <si>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</si>
  <si>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</si>
  <si>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</si>
  <si>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</si>
  <si>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</si>
  <si>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</si>
  <si>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</si>
  <si>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</si>
  <si>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</si>
  <si>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</si>
  <si>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</si>
  <si>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</si>
  <si>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</si>
  <si>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</si>
  <si>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</si>
  <si>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</si>
  <si>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</si>
  <si>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</si>
  <si>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</si>
  <si>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</si>
  <si>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</si>
  <si>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</si>
  <si>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</si>
  <si>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</si>
  <si>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</si>
  <si>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</si>
  <si>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</si>
  <si>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</si>
  <si>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</si>
  <si>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</si>
  <si>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</si>
  <si>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</si>
  <si>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</si>
  <si>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</si>
  <si>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</si>
  <si>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</si>
  <si>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</si>
  <si>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</si>
  <si>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</si>
  <si>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</si>
  <si>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</si>
  <si>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</si>
  <si>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</si>
  <si>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</si>
  <si>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</si>
  <si>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</si>
  <si>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</si>
  <si>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</si>
  <si>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</si>
  <si>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</si>
  <si>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</si>
  <si>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</si>
  <si>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</si>
  <si>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</si>
  <si>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</si>
  <si>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</si>
  <si>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</si>
  <si>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</si>
  <si>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</si>
  <si>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</si>
  <si>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</si>
  <si>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</si>
  <si>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</si>
  <si>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</si>
  <si>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</si>
  <si>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</si>
  <si>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</si>
  <si>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</si>
  <si>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</si>
  <si>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</si>
  <si>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</si>
  <si>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</si>
  <si>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</si>
  <si>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</si>
  <si>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</si>
  <si>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</si>
  <si>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</si>
  <si>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</si>
  <si>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</si>
  <si>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</si>
  <si>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</si>
  <si>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</si>
  <si>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</si>
  <si>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</si>
  <si>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</si>
  <si>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</si>
  <si>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</si>
  <si>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</si>
  <si>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</si>
  <si>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</si>
  <si>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</si>
  <si>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</si>
  <si>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</si>
  <si>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</si>
  <si>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</si>
  <si>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</si>
  <si>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</si>
  <si>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</si>
  <si>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</si>
  <si>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</si>
  <si>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</si>
  <si>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</si>
  <si>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</si>
  <si>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</si>
  <si>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</si>
  <si>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</si>
  <si>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</si>
  <si>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</si>
  <si>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</si>
  <si>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</si>
  <si>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</si>
  <si>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</si>
  <si>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</si>
  <si>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</si>
  <si>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</si>
  <si>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</si>
  <si>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</si>
  <si>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</si>
  <si>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</si>
  <si>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</si>
  <si>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</si>
  <si>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</si>
  <si>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</si>
  <si>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</si>
  <si>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</si>
  <si>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</si>
  <si>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</si>
  <si>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</si>
  <si>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</si>
  <si>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</si>
  <si>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</si>
  <si>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</si>
  <si>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</si>
  <si>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</si>
  <si>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</si>
  <si>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</si>
  <si>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</si>
  <si>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</si>
  <si>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</si>
  <si>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</si>
  <si>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</si>
  <si>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</si>
  <si>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</si>
  <si>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</si>
  <si>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</si>
  <si>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</si>
  <si>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</si>
  <si>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</si>
  <si>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</si>
  <si>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</si>
  <si>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</si>
  <si>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</si>
  <si>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</si>
  <si>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</si>
  <si>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</si>
  <si>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</si>
  <si>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</si>
  <si>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</si>
  <si>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</si>
  <si>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</si>
  <si>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</si>
  <si>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</si>
  <si>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</si>
  <si>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</si>
  <si>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</si>
  <si>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</si>
  <si>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</si>
  <si>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</si>
  <si>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</si>
  <si>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</si>
  <si>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</si>
  <si>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</si>
  <si>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</si>
  <si>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</si>
  <si>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</si>
  <si>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</si>
  <si>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</si>
  <si>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</si>
  <si>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</si>
  <si>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</si>
  <si>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</si>
  <si>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</si>
  <si>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</si>
  <si>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</si>
  <si>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</si>
  <si>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</si>
  <si>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</si>
  <si>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</si>
  <si>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</si>
  <si>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</si>
  <si>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</si>
  <si>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</si>
  <si>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</si>
  <si>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</si>
  <si>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</si>
  <si>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</si>
  <si>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</si>
  <si>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</si>
  <si>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</si>
  <si>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</si>
  <si>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</si>
  <si>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</si>
  <si>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</si>
  <si>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</si>
  <si>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</si>
  <si>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</si>
  <si>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</si>
  <si>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</si>
  <si>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</si>
  <si>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</si>
  <si>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</si>
  <si>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</si>
  <si>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</si>
  <si>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</si>
  <si>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</si>
  <si>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</si>
  <si>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</si>
  <si>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</si>
  <si>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</si>
  <si>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</si>
  <si>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</si>
  <si>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</si>
  <si>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</si>
  <si>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</si>
  <si>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</si>
  <si>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</si>
  <si>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</si>
  <si>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</si>
  <si>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</si>
  <si>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</si>
  <si>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</si>
  <si>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</si>
  <si>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</si>
  <si>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</si>
  <si>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</si>
  <si>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</si>
  <si>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</si>
  <si>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</si>
  <si>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</si>
  <si>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</si>
  <si>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</si>
  <si>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</si>
  <si>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</si>
  <si>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</si>
  <si>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</si>
  <si>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</si>
  <si>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</si>
  <si>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</si>
  <si>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</si>
  <si>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</si>
  <si>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</si>
  <si>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</si>
  <si>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</si>
  <si>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</si>
  <si>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</si>
  <si>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</si>
  <si>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</si>
  <si>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</si>
  <si>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</si>
  <si>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</si>
  <si>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</si>
  <si>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</si>
  <si>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</si>
  <si>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</si>
  <si>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</si>
  <si>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</si>
  <si>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</si>
  <si>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</si>
  <si>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</si>
  <si>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</si>
  <si>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</si>
  <si>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</si>
  <si>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</si>
  <si>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</si>
  <si>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</si>
  <si>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</si>
  <si>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</si>
  <si>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</si>
  <si>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</si>
  <si>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</si>
  <si>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</si>
  <si>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</si>
  <si>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</si>
  <si>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</si>
  <si>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</si>
  <si>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</si>
  <si>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</si>
  <si>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</si>
  <si>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</si>
  <si>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</si>
  <si>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</si>
  <si>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</si>
  <si>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</si>
  <si>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</si>
  <si>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</si>
  <si>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</si>
  <si>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</si>
  <si>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</si>
  <si>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</si>
  <si>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</si>
  <si>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</si>
  <si>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</si>
  <si>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</si>
  <si>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</si>
  <si>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</si>
  <si>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</si>
  <si>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</si>
  <si>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</si>
  <si>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</si>
  <si>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</si>
  <si>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</si>
  <si>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</si>
  <si>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</si>
  <si>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</si>
  <si>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</si>
  <si>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</si>
  <si>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</si>
  <si>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</si>
  <si>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</si>
  <si>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</si>
  <si>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</si>
  <si>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</si>
  <si>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</si>
  <si>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</si>
  <si>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</si>
  <si>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</si>
  <si>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</si>
  <si>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</si>
  <si>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</si>
  <si>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</si>
  <si>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</si>
  <si>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</si>
  <si>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</si>
  <si>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</si>
  <si>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</si>
  <si>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</si>
  <si>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</si>
  <si>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</si>
  <si>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</si>
  <si>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</si>
  <si>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</si>
  <si>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</si>
  <si>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</si>
  <si>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</si>
  <si>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</si>
  <si>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</si>
  <si>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</si>
  <si>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</si>
  <si>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</si>
  <si>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</si>
  <si>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</si>
  <si>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</si>
  <si>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</si>
  <si>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</si>
  <si>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</si>
  <si>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</si>
  <si>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</si>
  <si>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</si>
  <si>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</si>
  <si>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</si>
  <si>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</si>
  <si>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</si>
  <si>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</si>
  <si>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</si>
  <si>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</si>
  <si>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</si>
  <si>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</si>
  <si>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</si>
  <si>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</si>
  <si>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</si>
  <si>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</si>
  <si>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</si>
  <si>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</si>
  <si>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</si>
  <si>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</si>
  <si>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</si>
  <si>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</si>
  <si>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</si>
  <si>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</si>
  <si>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</si>
  <si>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</si>
  <si>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</si>
  <si>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</si>
  <si>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</si>
  <si>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</si>
  <si>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</si>
  <si>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</si>
  <si>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</si>
  <si>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</si>
  <si>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</si>
  <si>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</si>
  <si>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</si>
  <si>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</si>
  <si>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</si>
  <si>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</si>
  <si>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</si>
  <si>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</si>
  <si>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</si>
  <si>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</si>
  <si>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</si>
  <si>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</si>
  <si>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</si>
  <si>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</si>
  <si>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</si>
  <si>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</si>
  <si>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</si>
  <si>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</si>
  <si>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</si>
  <si>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</si>
  <si>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</si>
  <si>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</si>
  <si>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</si>
  <si>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</si>
  <si>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</si>
  <si>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</si>
  <si>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</si>
  <si>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</si>
  <si>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</si>
  <si>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</si>
  <si>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</si>
  <si>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</si>
  <si>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</si>
  <si>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</si>
  <si>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</si>
  <si>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</si>
  <si>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</si>
  <si>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</si>
  <si>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</si>
  <si>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</si>
  <si>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</si>
  <si>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</si>
  <si>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</si>
  <si>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</si>
  <si>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</si>
  <si>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</si>
  <si>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</si>
  <si>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</si>
  <si>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</si>
  <si>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</si>
  <si>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</si>
  <si>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</si>
  <si>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</si>
  <si>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</si>
  <si>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</si>
  <si>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</si>
  <si>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</si>
  <si>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</si>
  <si>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</si>
  <si>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</si>
  <si>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</si>
  <si>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</si>
  <si>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</si>
  <si>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</si>
  <si>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</si>
  <si>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</si>
  <si>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</si>
  <si>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</si>
  <si>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</si>
  <si>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</si>
  <si>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</si>
  <si>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</si>
  <si>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</si>
  <si>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</si>
  <si>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</si>
  <si>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</si>
  <si>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</si>
  <si>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</si>
  <si>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</si>
  <si>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</si>
  <si>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</si>
  <si>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</si>
  <si>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</si>
  <si>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</si>
  <si>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</si>
  <si>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</si>
  <si>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</si>
  <si>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</si>
  <si>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</si>
  <si>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</si>
  <si>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</si>
  <si>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</si>
  <si>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</si>
  <si>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</si>
  <si>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</si>
  <si>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</si>
  <si>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</si>
  <si>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</si>
  <si>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</si>
  <si>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</si>
  <si>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</si>
  <si>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</si>
  <si>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</si>
  <si>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</si>
  <si>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</si>
  <si>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</si>
  <si>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</si>
  <si>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</si>
  <si>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</si>
  <si>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</si>
  <si>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</si>
  <si>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</si>
  <si>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</si>
  <si>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</si>
  <si>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</si>
  <si>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</si>
  <si>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</si>
  <si>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</si>
  <si>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</si>
  <si>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</si>
  <si>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</si>
  <si>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</si>
  <si>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</si>
  <si>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</si>
  <si>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</si>
  <si>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</si>
  <si>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</si>
  <si>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</si>
  <si>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</si>
  <si>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</si>
  <si>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</si>
  <si>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</si>
  <si>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</si>
  <si>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</si>
  <si>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</si>
  <si>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</si>
  <si>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</si>
  <si>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</si>
  <si>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</si>
  <si>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</si>
  <si>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</si>
  <si>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</si>
  <si>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</si>
  <si>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</si>
  <si>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</si>
  <si>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</si>
  <si>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</si>
  <si>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</si>
  <si>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</si>
  <si>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</si>
  <si>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</si>
  <si>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</si>
  <si>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</si>
  <si>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</si>
  <si>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</si>
  <si>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</si>
  <si>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</si>
  <si>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</si>
  <si>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</si>
  <si>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</si>
  <si>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</si>
  <si>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</si>
  <si>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</si>
  <si>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</si>
  <si>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</si>
  <si>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</si>
  <si>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</si>
  <si>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</si>
  <si>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</si>
  <si>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</si>
  <si>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</si>
  <si>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</si>
  <si>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</si>
  <si>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</si>
  <si>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</si>
  <si>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</si>
  <si>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</si>
  <si>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</si>
  <si>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</si>
  <si>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</si>
  <si>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</si>
  <si>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</si>
  <si>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</si>
  <si>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</si>
  <si>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</si>
  <si>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</si>
  <si>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</si>
  <si>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</si>
  <si>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</si>
  <si>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</si>
  <si>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</si>
  <si>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</si>
  <si>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</si>
  <si>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</si>
  <si>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</si>
  <si>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</si>
  <si>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</si>
  <si>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</si>
  <si>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</si>
  <si>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</si>
  <si>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</si>
  <si>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</si>
  <si>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</si>
  <si>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</si>
  <si>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</si>
  <si>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</si>
  <si>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</si>
  <si>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</si>
  <si>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</si>
  <si>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</si>
  <si>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</si>
  <si>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</si>
  <si>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</si>
  <si>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</si>
  <si>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</si>
  <si>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</si>
  <si>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</si>
  <si>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</si>
  <si>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</si>
  <si>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</si>
  <si>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</si>
  <si>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</si>
  <si>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</si>
  <si>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</si>
  <si>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</si>
  <si>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</si>
  <si>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</si>
  <si>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</si>
  <si>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</si>
  <si>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</si>
  <si>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</si>
  <si>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</si>
  <si>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</si>
  <si>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</si>
  <si>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</si>
  <si>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</si>
  <si>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</si>
  <si>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</si>
  <si>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</si>
  <si>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</si>
  <si>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</si>
  <si>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</si>
  <si>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</si>
  <si>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</si>
  <si>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</si>
  <si>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</si>
  <si>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</si>
  <si>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</si>
  <si>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</si>
  <si>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</si>
  <si>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</si>
  <si>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</si>
  <si>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</si>
  <si>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</si>
  <si>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</si>
  <si>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</si>
  <si>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</si>
  <si>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</si>
  <si>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</si>
  <si>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</si>
  <si>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</si>
  <si>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</si>
  <si>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</si>
  <si>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</si>
  <si>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</si>
  <si>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</si>
  <si>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</si>
  <si>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</si>
  <si>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</si>
  <si>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</si>
  <si>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</si>
  <si>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</si>
  <si>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</si>
  <si>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</si>
  <si>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</si>
  <si>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</si>
  <si>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</si>
  <si>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</si>
  <si>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</si>
  <si>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</si>
  <si>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</si>
  <si>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</si>
  <si>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</si>
  <si>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</si>
  <si>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</si>
  <si>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</si>
  <si>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</si>
  <si>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</si>
  <si>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</si>
  <si>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</si>
  <si>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</si>
  <si>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</si>
  <si>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</si>
  <si>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</si>
  <si>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</si>
  <si>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</si>
  <si>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</si>
  <si>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</si>
  <si>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</si>
  <si>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</si>
  <si>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</si>
  <si>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</si>
  <si>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</si>
  <si>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</si>
  <si>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</si>
  <si>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</si>
  <si>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</si>
  <si>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</si>
  <si>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</si>
  <si>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</si>
  <si>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</si>
  <si>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</si>
  <si>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</si>
  <si>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</si>
  <si>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</si>
  <si>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</si>
  <si>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</si>
  <si>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</si>
  <si>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</si>
  <si>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</si>
  <si>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</si>
  <si>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</si>
  <si>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</si>
  <si>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</si>
  <si>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</si>
  <si>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</si>
  <si>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</si>
  <si>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</si>
  <si>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</si>
  <si>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</si>
  <si>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</si>
  <si>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</si>
  <si>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</si>
  <si>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</si>
  <si>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</si>
  <si>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</si>
  <si>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</si>
  <si>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</si>
  <si>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</si>
  <si>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</si>
  <si>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</si>
  <si>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</si>
  <si>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</si>
  <si>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</si>
  <si>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</si>
  <si>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</si>
  <si>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</si>
  <si>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</si>
  <si>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</si>
  <si>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</si>
  <si>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</si>
  <si>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</si>
  <si>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</si>
  <si>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</si>
  <si>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</si>
  <si>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</si>
  <si>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</si>
  <si>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</si>
  <si>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</si>
  <si>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</si>
  <si>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</si>
  <si>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</si>
  <si>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</si>
  <si>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</si>
  <si>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</si>
  <si>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</si>
  <si>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</si>
  <si>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</si>
  <si>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</si>
  <si>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</si>
  <si>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</si>
  <si>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</si>
  <si>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</si>
  <si>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</si>
  <si>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</si>
  <si>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</si>
  <si>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</si>
  <si>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</si>
  <si>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</si>
  <si>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</si>
  <si>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</si>
  <si>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</si>
  <si>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</si>
  <si>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</si>
  <si>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</si>
  <si>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</si>
  <si>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</si>
  <si>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</si>
  <si>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</si>
  <si>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</si>
  <si>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</si>
  <si>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</si>
  <si>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</si>
  <si>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</si>
  <si>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</si>
  <si>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</si>
  <si>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</si>
  <si>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</si>
  <si>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</si>
  <si>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</si>
  <si>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</si>
  <si>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</si>
  <si>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</si>
  <si>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</si>
  <si>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</si>
  <si>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</si>
  <si>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</si>
  <si>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</si>
  <si>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</si>
  <si>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</si>
  <si>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</si>
  <si>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</si>
  <si>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</si>
  <si>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</si>
  <si>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</si>
  <si>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</si>
  <si>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</si>
  <si>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</si>
  <si>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</si>
  <si>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</si>
  <si>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</si>
  <si>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</si>
  <si>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</si>
  <si>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</si>
  <si>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</si>
  <si>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</si>
  <si>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</si>
  <si>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</si>
  <si>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</si>
  <si>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</si>
  <si>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</si>
  <si>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</si>
  <si>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</si>
  <si>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</si>
  <si>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</si>
  <si>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</si>
  <si>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</si>
  <si>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</si>
  <si>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</si>
  <si>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</si>
  <si>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</si>
  <si>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</si>
  <si>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</si>
  <si>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</si>
  <si>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</si>
  <si>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</si>
  <si>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</si>
  <si>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</si>
  <si>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</si>
  <si>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</si>
  <si>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</si>
  <si>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</si>
  <si>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</si>
  <si>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</si>
  <si>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</si>
  <si>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</si>
  <si>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</si>
  <si>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</si>
  <si>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</si>
  <si>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</si>
  <si>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</si>
  <si>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</si>
  <si>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</si>
  <si>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</si>
  <si>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</si>
  <si>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</si>
  <si>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</si>
  <si>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</si>
  <si>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</si>
  <si>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</si>
  <si>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</si>
  <si>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</si>
  <si>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</si>
  <si>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</si>
  <si>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</si>
  <si>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</si>
  <si>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</si>
  <si>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</si>
  <si>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</si>
  <si>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</si>
  <si>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</si>
  <si>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</si>
  <si>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</si>
  <si>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</si>
  <si>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</si>
  <si>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</si>
  <si>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</si>
  <si>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</si>
  <si>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</si>
  <si>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</si>
  <si>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</si>
  <si>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</si>
  <si>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</si>
  <si>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</si>
  <si>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</si>
  <si>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</si>
  <si>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</si>
  <si>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</si>
  <si>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</si>
  <si>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</si>
  <si>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</si>
  <si>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</si>
  <si>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</si>
  <si>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</si>
  <si>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</si>
  <si>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</si>
  <si>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</si>
  <si>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</si>
  <si>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</si>
  <si>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</si>
  <si>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</si>
  <si>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</si>
  <si>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</si>
  <si>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</si>
  <si>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</si>
  <si>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</si>
  <si>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</si>
  <si>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</si>
  <si>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</si>
  <si>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</si>
  <si>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</si>
  <si>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</si>
  <si>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</si>
  <si>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</si>
  <si>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</si>
  <si>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</si>
  <si>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</si>
  <si>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</si>
  <si>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</si>
  <si>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</si>
  <si>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</si>
  <si>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</si>
  <si>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</si>
  <si>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</si>
  <si>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</si>
  <si>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</si>
  <si>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</si>
  <si>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</si>
  <si>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</si>
  <si>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</si>
  <si>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</si>
  <si>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</si>
  <si>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</si>
  <si>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</si>
  <si>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</si>
  <si>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</si>
  <si>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</si>
  <si>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</si>
  <si>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</si>
  <si>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</si>
  <si>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</si>
  <si>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</si>
  <si>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</si>
  <si>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</si>
  <si>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</si>
  <si>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</si>
  <si>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</si>
  <si>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</si>
  <si>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</si>
  <si>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</si>
  <si>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</si>
  <si>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</si>
  <si>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</si>
  <si>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</si>
  <si>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</si>
  <si>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</si>
  <si>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</si>
  <si>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</si>
  <si>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</si>
  <si>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</si>
  <si>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</si>
  <si>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</si>
  <si>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</si>
  <si>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</si>
  <si>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</si>
  <si>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</si>
  <si>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</si>
  <si>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</si>
  <si>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</si>
  <si>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</si>
  <si>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</si>
  <si>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</si>
  <si>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</si>
  <si>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</si>
  <si>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</si>
  <si>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</si>
  <si>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</si>
  <si>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</si>
  <si>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</si>
  <si>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</si>
  <si>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</si>
  <si>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</si>
  <si>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</si>
  <si>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</si>
  <si>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</si>
  <si>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</si>
  <si>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</si>
  <si>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</si>
  <si>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</si>
  <si>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</si>
  <si>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</si>
  <si>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</si>
  <si>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</si>
  <si>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</si>
  <si>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</si>
  <si>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</si>
  <si>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</si>
  <si>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</si>
  <si>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</si>
  <si>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</si>
  <si>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</si>
  <si>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</si>
  <si>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</si>
  <si>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</si>
  <si>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</si>
  <si>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</si>
  <si>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</si>
  <si>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</si>
  <si>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</si>
  <si>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</si>
  <si>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</si>
  <si>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</si>
  <si>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</si>
  <si>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</si>
  <si>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</si>
  <si>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</si>
  <si>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</si>
  <si>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</si>
  <si>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</si>
  <si>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</si>
  <si>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</si>
  <si>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</si>
  <si>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</si>
  <si>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</si>
  <si>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</si>
  <si>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</si>
  <si>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</si>
  <si>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</si>
  <si>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</si>
  <si>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</si>
  <si>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</si>
  <si>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</si>
  <si>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</si>
  <si>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</si>
  <si>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</si>
  <si>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</si>
  <si>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</si>
  <si>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</si>
  <si>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</si>
  <si>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</si>
  <si>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</si>
  <si>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</si>
  <si>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</si>
  <si>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</si>
  <si>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</si>
  <si>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</si>
  <si>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</si>
  <si>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</si>
  <si>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</si>
  <si>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</si>
  <si>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</si>
  <si>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</si>
  <si>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</si>
  <si>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</si>
  <si>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</si>
  <si>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</si>
  <si>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</si>
  <si>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</si>
  <si>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</si>
  <si>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</si>
  <si>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</si>
  <si>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</si>
  <si>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</si>
  <si>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</si>
  <si>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</si>
  <si>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</si>
  <si>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</si>
  <si>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</si>
  <si>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</si>
  <si>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</si>
  <si>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</si>
  <si>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</si>
  <si>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</si>
  <si>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</si>
  <si>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</si>
  <si>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</si>
  <si>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</si>
  <si>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</si>
  <si>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</si>
  <si>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</si>
  <si>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</si>
  <si>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</si>
  <si>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</si>
  <si>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</si>
  <si>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</si>
  <si>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</si>
  <si>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</si>
  <si>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</si>
  <si>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</si>
  <si>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</si>
  <si>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</si>
  <si>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</si>
  <si>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</si>
  <si>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</si>
  <si>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</si>
  <si>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</si>
  <si>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</si>
  <si>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</si>
  <si>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</si>
  <si>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</si>
  <si>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</si>
  <si>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</si>
  <si>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</si>
  <si>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</si>
  <si>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</si>
  <si>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</si>
  <si>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</si>
  <si>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</si>
  <si>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</si>
  <si>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</si>
  <si>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</si>
  <si>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</si>
  <si>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</si>
  <si>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</si>
  <si>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</si>
  <si>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</si>
  <si>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</si>
  <si>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</si>
  <si>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</si>
  <si>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</si>
  <si>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</si>
  <si>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</si>
  <si>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</si>
  <si>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</si>
  <si>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</si>
  <si>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</si>
  <si>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</si>
  <si>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</si>
  <si>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</si>
  <si>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</si>
  <si>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</si>
  <si>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</si>
  <si>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</si>
  <si>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</si>
  <si>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</si>
  <si>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</si>
  <si>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</si>
  <si>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</si>
  <si>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</si>
  <si>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</si>
  <si>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</si>
  <si>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</si>
  <si>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</si>
  <si>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</si>
  <si>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</si>
  <si>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</si>
  <si>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</si>
  <si>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</si>
  <si>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</si>
  <si>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</si>
  <si>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</si>
  <si>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</si>
  <si>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</si>
  <si>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</si>
  <si>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</si>
  <si>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</si>
  <si>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</si>
  <si>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</si>
  <si>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</si>
  <si>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</si>
  <si>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</si>
  <si>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</si>
  <si>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</si>
  <si>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</si>
  <si>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</si>
  <si>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</si>
  <si>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</si>
  <si>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</si>
  <si>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</si>
  <si>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</si>
  <si>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</si>
  <si>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</si>
  <si>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</si>
  <si>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</si>
  <si>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</si>
  <si>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</si>
  <si>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</si>
  <si>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</si>
  <si>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</si>
  <si>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</si>
  <si>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</si>
  <si>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</si>
  <si>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</si>
  <si>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</si>
  <si>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</si>
  <si>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</si>
  <si>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</si>
  <si>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</si>
  <si>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</si>
  <si>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</si>
  <si>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</si>
  <si>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</si>
  <si>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</si>
  <si>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</si>
  <si>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</si>
  <si>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</si>
  <si>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</si>
  <si>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</si>
  <si>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</si>
  <si>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</si>
  <si>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</si>
  <si>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</si>
  <si>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</si>
  <si>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</si>
  <si>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</si>
  <si>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</si>
  <si>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</si>
  <si>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</si>
  <si>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</si>
  <si>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</si>
  <si>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</si>
  <si>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</si>
  <si>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</si>
  <si>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</si>
  <si>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</si>
  <si>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</si>
  <si>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</si>
  <si>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</si>
  <si>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</si>
  <si>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</si>
  <si>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</si>
  <si>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</si>
  <si>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</si>
  <si>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</si>
  <si>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</si>
  <si>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</si>
  <si>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</si>
  <si>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</si>
  <si>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</si>
  <si>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</si>
  <si>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</si>
  <si>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</si>
  <si>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</si>
  <si>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</si>
  <si>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</si>
  <si>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</si>
  <si>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</si>
  <si>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</si>
  <si>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</si>
  <si>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</si>
  <si>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</si>
  <si>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</si>
  <si>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</si>
  <si>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</si>
  <si>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</si>
  <si>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</si>
  <si>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</si>
  <si>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</si>
  <si>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</si>
  <si>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</si>
  <si>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</si>
  <si>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</si>
  <si>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</si>
  <si>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</si>
  <si>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</si>
  <si>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</si>
  <si>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</si>
  <si>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</si>
  <si>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</si>
  <si>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</si>
  <si>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</si>
  <si>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</si>
  <si>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</si>
  <si>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</si>
  <si>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</si>
  <si>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</si>
  <si>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</si>
  <si>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</si>
  <si>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</si>
  <si>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</si>
  <si>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</si>
  <si>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</si>
  <si>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</si>
  <si>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</si>
  <si>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</si>
  <si>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</si>
  <si>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</si>
  <si>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</si>
  <si>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</si>
  <si>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</si>
  <si>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</si>
  <si>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</si>
  <si>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</si>
  <si>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</si>
  <si>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</si>
  <si>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</si>
  <si>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</si>
  <si>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</si>
  <si>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</si>
  <si>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</si>
  <si>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</si>
  <si>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</si>
  <si>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</si>
  <si>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</si>
  <si>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</si>
  <si>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</si>
  <si>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</si>
  <si>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</si>
  <si>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</si>
  <si>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</si>
  <si>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</si>
  <si>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</si>
  <si>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</si>
  <si>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</si>
  <si>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</si>
  <si>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</si>
  <si>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</si>
  <si>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</si>
  <si>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</si>
  <si>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</si>
  <si>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</si>
  <si>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</si>
  <si>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</si>
  <si>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</si>
  <si>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</si>
  <si>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</si>
  <si>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</si>
  <si>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</si>
  <si>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</si>
  <si>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</si>
  <si>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</si>
  <si>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</si>
  <si>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</si>
  <si>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</si>
  <si>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</si>
  <si>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</si>
  <si>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</si>
  <si>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</si>
  <si>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</si>
  <si>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</si>
  <si>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</si>
  <si>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</si>
  <si>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</si>
  <si>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</si>
  <si>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</si>
  <si>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</si>
  <si>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</si>
  <si>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</si>
  <si>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</si>
  <si>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</si>
  <si>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</si>
  <si>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</si>
  <si>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</si>
  <si>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</si>
  <si>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</si>
  <si>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</si>
  <si>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</si>
  <si>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</si>
  <si>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</si>
  <si>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</si>
  <si>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</si>
  <si>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</si>
  <si>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</si>
  <si>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</si>
  <si>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</si>
  <si>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</si>
  <si>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</si>
  <si>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</si>
  <si>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</si>
  <si>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</si>
  <si>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</si>
  <si>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</si>
  <si>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</si>
  <si>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</si>
  <si>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</si>
  <si>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</si>
  <si>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</si>
  <si>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</si>
  <si>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</si>
  <si>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</si>
  <si>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</si>
  <si>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</si>
  <si>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</si>
  <si>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</si>
  <si>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</si>
  <si>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</si>
  <si>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</si>
  <si>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</si>
  <si>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</si>
  <si>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</si>
  <si>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</si>
  <si>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</si>
  <si>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</si>
  <si>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</si>
  <si>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</si>
  <si>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</si>
  <si>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</si>
  <si>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</si>
  <si>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</si>
  <si>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</si>
  <si>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</si>
  <si>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</si>
  <si>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</si>
  <si>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</si>
  <si>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</si>
  <si>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</si>
  <si>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</si>
  <si>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</si>
  <si>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</si>
  <si>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</si>
  <si>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</si>
  <si>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</si>
  <si>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</si>
  <si>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</si>
  <si>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</si>
  <si>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</si>
  <si>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</si>
  <si>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</si>
  <si>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</si>
  <si>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</si>
  <si>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</si>
  <si>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</si>
  <si>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</si>
  <si>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</si>
  <si>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</si>
  <si>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</si>
  <si>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</si>
  <si>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</si>
  <si>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</si>
  <si>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</si>
  <si>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</si>
  <si>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</si>
  <si>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</si>
  <si>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</si>
  <si>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</si>
  <si>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</si>
  <si>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</si>
  <si>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</si>
  <si>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</si>
  <si>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</si>
  <si>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</si>
  <si>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</si>
  <si>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</si>
  <si>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</si>
  <si>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</si>
  <si>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</si>
  <si>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</si>
  <si>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</si>
  <si>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</si>
  <si>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</si>
  <si>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</si>
  <si>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</si>
  <si>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</si>
  <si>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</si>
  <si>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</si>
  <si>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</si>
  <si>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</si>
  <si>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</si>
  <si>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</si>
  <si>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</si>
  <si>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</si>
  <si>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</si>
  <si>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</si>
  <si>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</si>
  <si>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</si>
  <si>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</si>
  <si>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</si>
  <si>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</si>
  <si>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</si>
  <si>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</si>
  <si>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</si>
  <si>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</si>
  <si>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</si>
  <si>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</si>
  <si>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</si>
  <si>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</si>
  <si>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</si>
  <si>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</si>
  <si>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</si>
  <si>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</si>
  <si>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</si>
  <si>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</si>
  <si>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</si>
  <si>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</si>
  <si>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</si>
  <si>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</si>
  <si>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</si>
  <si>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</si>
  <si>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</si>
  <si>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</si>
  <si>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</si>
  <si>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</si>
  <si>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</si>
  <si>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</si>
  <si>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</si>
  <si>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</si>
  <si>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</si>
  <si>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</si>
  <si>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</si>
  <si>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</si>
  <si>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</si>
  <si>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</si>
  <si>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</si>
  <si>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</si>
  <si>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</si>
  <si>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</si>
  <si>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</si>
  <si>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</si>
  <si>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</si>
  <si>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</si>
  <si>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</si>
  <si>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</si>
  <si>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</si>
  <si>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</si>
  <si>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</si>
  <si>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</si>
  <si>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</si>
  <si>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</si>
  <si>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</si>
  <si>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</si>
  <si>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</si>
  <si>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</si>
  <si>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</si>
  <si>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</si>
  <si>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</si>
  <si>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</si>
  <si>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</si>
  <si>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</si>
  <si>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</si>
  <si>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</si>
  <si>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</si>
  <si>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</si>
  <si>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</si>
  <si>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</si>
  <si>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</si>
  <si>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</si>
  <si>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</si>
  <si>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</si>
  <si>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</si>
  <si>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</si>
  <si>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</si>
  <si>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</si>
  <si>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</si>
  <si>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</si>
  <si>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</si>
  <si>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</si>
  <si>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</si>
  <si>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</si>
  <si>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</si>
  <si>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</si>
  <si>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</si>
  <si>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</si>
  <si>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</si>
  <si>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</si>
  <si>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</si>
  <si>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</si>
  <si>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</si>
  <si>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</si>
  <si>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</si>
  <si>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</si>
  <si>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</si>
  <si>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</si>
  <si>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</si>
  <si>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</si>
  <si>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</si>
  <si>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</si>
  <si>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</si>
  <si>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</si>
  <si>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</si>
  <si>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</si>
  <si>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</si>
  <si>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</si>
  <si>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</si>
  <si>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</si>
  <si>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</si>
  <si>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</si>
  <si>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</si>
  <si>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</si>
  <si>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</si>
  <si>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</si>
  <si>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</si>
  <si>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</si>
  <si>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</si>
  <si>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</si>
  <si>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</si>
  <si>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</si>
  <si>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</si>
  <si>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</si>
  <si>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</si>
  <si>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</si>
  <si>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</si>
  <si>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</si>
  <si>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</si>
  <si>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</si>
  <si>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</si>
  <si>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</si>
  <si>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</si>
  <si>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</si>
  <si>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</si>
  <si>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</si>
  <si>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</si>
  <si>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</si>
  <si>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</si>
  <si>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</si>
  <si>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</si>
  <si>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</si>
  <si>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</si>
  <si>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</si>
  <si>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</si>
  <si>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</si>
  <si>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</si>
  <si>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</si>
  <si>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</si>
  <si>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</si>
  <si>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</si>
  <si>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</si>
  <si>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</si>
  <si>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</si>
  <si>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</si>
  <si>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</si>
  <si>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</si>
  <si>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</si>
  <si>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</si>
  <si>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</si>
  <si>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</si>
  <si>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</si>
  <si>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</si>
  <si>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</si>
  <si>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</si>
  <si>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</si>
  <si>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</si>
  <si>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</si>
  <si>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</si>
  <si>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</si>
  <si>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</si>
  <si>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</si>
  <si>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</si>
  <si>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</si>
  <si>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</si>
  <si>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</si>
  <si>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</si>
  <si>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</si>
  <si>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</si>
  <si>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</si>
  <si>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</si>
  <si>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</si>
  <si>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</si>
  <si>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</si>
  <si>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</si>
  <si>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</si>
  <si>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</si>
  <si>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</si>
  <si>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</si>
  <si>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</si>
  <si>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</si>
  <si>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</si>
  <si>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</si>
  <si>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</si>
  <si>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</si>
  <si>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</si>
  <si>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</si>
  <si>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</si>
  <si>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</si>
  <si>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</si>
  <si>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</si>
  <si>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</si>
  <si>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</si>
  <si>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</si>
  <si>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</si>
  <si>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</si>
  <si>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</si>
  <si>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</si>
  <si>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</si>
  <si>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</si>
  <si>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</si>
  <si>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</si>
  <si>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</si>
  <si>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</si>
  <si>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</si>
  <si>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</si>
  <si>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</si>
  <si>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</si>
  <si>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</si>
  <si>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</si>
  <si>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</si>
  <si>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</si>
  <si>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</si>
  <si>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</si>
  <si>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</si>
  <si>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</si>
  <si>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</si>
  <si>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</si>
  <si>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</si>
  <si>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</si>
  <si>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</si>
  <si>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</si>
  <si>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</si>
  <si>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</si>
  <si>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</si>
  <si>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</si>
  <si>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</si>
  <si>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</si>
  <si>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</si>
  <si>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</si>
  <si>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</si>
  <si>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</si>
  <si>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</si>
  <si>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</si>
  <si>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</si>
  <si>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</si>
  <si>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</si>
  <si>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</si>
  <si>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</si>
  <si>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</si>
  <si>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</si>
  <si>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</si>
  <si>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</si>
  <si>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</si>
  <si>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</si>
  <si>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</si>
  <si>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</si>
  <si>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</si>
  <si>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</si>
  <si>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</si>
  <si>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</si>
  <si>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</si>
  <si>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</si>
  <si>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</si>
  <si>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</si>
  <si>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</si>
  <si>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</si>
  <si>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</si>
  <si>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</si>
  <si>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</si>
  <si>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</si>
  <si>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</si>
  <si>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</si>
  <si>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</si>
  <si>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</si>
  <si>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</si>
  <si>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</si>
  <si>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</si>
  <si>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</si>
  <si>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</si>
  <si>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</si>
  <si>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</si>
  <si>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</si>
  <si>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</si>
  <si>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</si>
  <si>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</si>
  <si>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</si>
  <si>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</si>
  <si>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</si>
  <si>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</si>
  <si>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</si>
  <si>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PCM-20251027-00000773</t>
  </si>
  <si>
    <t xml:space="preserve">ETA 50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</si>
  <si>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</si>
  <si>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</si>
  <si>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</si>
  <si>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</si>
  <si>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PCM-20251027-00000744</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</si>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</sst>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5" totalsRowShown="0" headerRowDxfId="48" dataDxfId="47" headerRowBorderDxfId="45" tableBorderDxfId="46" totalsRowBorderDxfId="44">
  <autoFilter ref="A1:L20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1" totalsRowShown="0" headerRowDxfId="31" dataDxfId="30" headerRowBorderDxfId="28" tableBorderDxfId="29">
  <autoFilter ref="A1:L45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5" totalsRowShown="0" headerRowDxfId="15" dataDxfId="14" headerRowBorderDxfId="12" tableBorderDxfId="13">
  <autoFilter ref="A1:L11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294.44259259258979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13.94760416666395</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1.7685185179288965E-2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45957.391018518516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45957.391018518516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45957.391018518516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45957.391018518516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45957.391018518516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45957.391018518516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45957.391018518516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45957.391018518516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45957.391018518516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45957.391018518516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45957.391018518516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45957.391018518516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45957.391018518516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45957.391018518516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45957.391018518516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45957.391018518516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45957.391018518516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45957.391018518516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45957.391018518516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45957.391018518516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45957.391018518516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45957.391018518516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45957.391018518516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45957.391018518516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45957.391018518516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45957.391018518516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45957.391018518516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45957.391018518516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45957.391018518516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45957.391018518516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45957.391018518516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45957.391018518516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45957.391018518516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45957.391018518516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45957.391018518516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45957.391018518516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45957.391018518516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45957.391018518516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45957.391018518516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45957.391018518516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45957.391018518516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45957.391018518516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45957.391018518516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45957.391018518516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45957.391018518516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45957.391018518516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45957.391018518516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45957.391018518516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45957.391018518516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45957.391018518516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45957.391018518516</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45957.391018518516</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5621FBC-BE35-40D2-93DA-DFC464C85F06}"/>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132.39118055555446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6</v>
      </c>
      <c r="D4" s="18" t="s">
        <v>26941</v>
      </c>
      <c r="E4" s="114" t="s">
        <v>39081</v>
      </c>
      <c r="F4" s="115">
        <v>45957.378645833334</v>
      </c>
      <c r="G4" s="116">
        <f ca="1">IFERROR(NOW()-F4,"-")</f>
        <v>1.2372685181617271E-2</v>
      </c>
      <c r="H4" s="115">
        <v>45957.369618055556</v>
      </c>
      <c r="I4" s="18" t="str">
        <f>IFERROR(VLOOKUP(D4,DB!A:F,6,0),"")</f>
        <v>Generator-SG</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45957.391018518516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45957.391018518516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45957.391018518516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45957.391018518516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45957.391018518516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45957.391018518516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45957.391018518516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45957.391018518516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45957.391018518516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45957.391018518516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45957.391018518516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45957.391018518516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45957.391018518516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45957.391018518516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45957.391018518516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45957.391018518516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45957.391018518516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45957.391018518516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45957.391018518516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45957.391018518516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45957.391018518516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45957.391018518516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45957.391018518516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45957.391018518516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45957.391018518516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45957.391018518516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45957.391018518516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45957.391018518516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45957.391018518516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45957.391018518516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45957.391018518516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45957.391018518516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45957.391018518516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45957.391018518516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45957.391018518516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45957.391018518516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45957.391018518516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45957.391018518516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45957.391018518516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45957.391018518516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45957.391018518516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45957.391018518516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45957.391018518516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45957.391018518516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45957.391018518516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45957.391018518516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45957.391018518516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45957.391018518516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45957.391018518516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45957.391018518516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45957.391018518516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45957.391018518516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45957.391018518516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45957.391018518516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45957.391018518516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45957.391018518516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45957.391018518516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45957.391018518516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45957.391018518516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45957.391018518516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45957.391018518516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45957.391018518516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45957.391018518516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45957.391018518516</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45957.391018518516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45957.391018518516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45957.391018518516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45957.391018518516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45957.391018518516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45957.391018518516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45957.391018518516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45957.391018518516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45957.391018518516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45957.391018518516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45957.391018518516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45957.391018518516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45957.391018518516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45957.391018518516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45957.391018518516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45957.391018518516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45957.391018518516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45957.391018518516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45957.391018518516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45957.391018518516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45957.391018518516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45957.391018518516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45957.391018518516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45957.391018518516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45957.391018518516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45957.391018518516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45957.391018518516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45957.391018518516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45957.391018518516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45957.391018518516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45957.391018518516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45957.391018518516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45957.391018518516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45957.391018518516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45957.391018518516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45957.391018518516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45957.391018518516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45957.391018518516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45957.391018518516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45957.391018518516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45957.391018518516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45957.391018518516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45957.391018518516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45957.391018518516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45957.391018518516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45957.391018518516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45957.391018518516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45957.391018518516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45957.391018518516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45957.391018518516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45957.391018518516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45957.391018518516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45957.391018518516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45957.391018518516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45957.391018518516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45957.391018518516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45957.391018518516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45957.391018518516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45957.391018518516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45957.391018518516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45957.391018518516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45957.391018518516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45957.391018518516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45957.391018518516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45957.391018518516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45957.391018518516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45957.391018518516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45957.391018518516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45957.391018518516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45957.391018518516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45957.391018518516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45957.391018518516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45957.391018518516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45957.391018518516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45957.391018518516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45957.391018518516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45957.391018518516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45957.391018518516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45957.391018518516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45957.391018518516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45957.391018518516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45957.391018518516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45957.391018518516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45957.391018518516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45957.391018518516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45957.391018518516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45957.391018518516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45957.391018518516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45957.391018518516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45957.391018518516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45957.391018518516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45957.391018518516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45957.391018518516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45957.391018518516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45957.391018518516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45957.391018518516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45957.391018518516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45957.391018518516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45957.391018518516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45957.391018518516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45957.391018518516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45957.391018518516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45957.391018518516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45957.391018518516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45957.391018518516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45957.391018518516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45957.391018518516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45957.391018518516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45957.391018518516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45957.391018518516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45957.391018518516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45957.391018518516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45957.391018518516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45957.391018518516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45957.391018518516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45957.391018518516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45957.391018518516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45957.391018518516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45957.391018518516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45957.391018518516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45957.391018518516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45957.391018518516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45957.391018518516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45957.391018518516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45957.391018518516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45957.391018518516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45957.391018518516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45957.391018518516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45957.391018518516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45957.391018518516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45957.391018518516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45957.391018518516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45957.391018518516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45957.391018518516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45957.391018518516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45957.391018518516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45957.391018518516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45957.391018518516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45957.391018518516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45957.391018518516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45957.391018518516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45957.391018518516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45957.391018518516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45957.391018518516</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45957.391018518516</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45957.391018518516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45957.391018518516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45957.391018518516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45957.391018518516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45957.391018518516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45957.391018518516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45957.391018518516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45957.391018518516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45957.391018518516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45957.391018518516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45957.391018518516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45957.391018518516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45957.391018518516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45957.391018518516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45957.391018518516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45957.391018518516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45957.391018518516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45957.391018518516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45957.391018518516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45957.391018518516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45957.391018518516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45957.391018518516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45957.391018518516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45957.391018518516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45957.391018518516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45957.391018518516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45957.391018518516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45957.391018518516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45957.391018518516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45957.391018518516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45957.391018518516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45957.391018518516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45957.391018518516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45957.391018518516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45957.391018518516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45957.391018518516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45957.391018518516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45957.391018518516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45957.391018518516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45957.391018518516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45957.391018518516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45957.391018518516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45957.391018518516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45957.391018518516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45957.391018518516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45957.391018518516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45957.391018518516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45957.391018518516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45957.391018518516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45957.391018518516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45957.391018518516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45957.391018518516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45957.391018518516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45957.391018518516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45957.391018518516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45957.391018518516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45957.391018518516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45957.391018518516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45957.391018518516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45957.391018518516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45957.391018518516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45957.391018518516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45957.391018518516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45957.391018518516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45957.391018518516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45957.391018518516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45957.391018518516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45957.391018518516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45957.391018518516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45957.391018518516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45957.391018518516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45957.391018518516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45957.391018518516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45957.391018518516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45957.391018518516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45957.391018518516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45957.391018518516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45957.391018518516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45957.391018518516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45957.391018518516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45957.391018518516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45957.391018518516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45957.391018518516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45957.391018518516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45957.391018518516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45957.391018518516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45957.391018518516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45957.391018518516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45957.391018518516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45957.391018518516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45957.391018518516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45957.391018518516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45957.391018518516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45957.391018518516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45957.391018518516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45957.391018518516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45957.391018518516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45957.391018518516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45957.391018518516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45957.391018518516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45957.391018518516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45957.391018518516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45957.391018518516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45957.391018518516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45957.391018518516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45957.391018518516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45957.391018518516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45957.391018518516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45957.391018518516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45957.391018518516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45957.391018518516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45957.391018518516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45957.391018518516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45957.391018518516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45957.391018518516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45957.391018518516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45957.391018518516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45957.391018518516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45957.391018518516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45957.391018518516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45957.391018518516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45957.391018518516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45957.391018518516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45957.391018518516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45957.391018518516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45957.391018518516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45957.391018518516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45957.391018518516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45957.391018518516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45957.391018518516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45957.391018518516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45957.391018518516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45957.391018518516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45957.391018518516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45957.391018518516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45957.391018518516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45957.391018518516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45957.391018518516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45957.391018518516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45957.391018518516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45957.391018518516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45957.391018518516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45957.391018518516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45957.391018518516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45957.391018518516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45957.391018518516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45957.391018518516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45957.391018518516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45957.391018518516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45957.391018518516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45957.391018518516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45957.391018518516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45957.391018518516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45957.391018518516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45957.391018518516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45957.391018518516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45957.391018518516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45957.391018518516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45957.391018518516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45957.391018518516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45957.391018518516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45957.391018518516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45957.391018518516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45957.391018518516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45957.391018518516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45957.391018518516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45957.391018518516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45957.391018518516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45957.391018518516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45957.391018518516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45957.391018518516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45957.391018518516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45957.391018518516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45957.391018518516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45957.391018518516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45957.391018518516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45957.391018518516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45957.391018518516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45957.391018518516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45957.391018518516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45957.391018518516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45957.391018518516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45957.391018518516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45957.391018518516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45957.391018518516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45957.391018518516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45957.391018518516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45957.391018518516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45957.391018518516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45957.391018518516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45957.391018518516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45957.391018518516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45957.391018518516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45957.391018518516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45957.391018518516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45957.391018518516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45957.391018518516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45957.391018518516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45957.391018518516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45957.391018518516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45957.391018518516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45957.391018518516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45957.391018518516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45957.391018518516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45957.391018518516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45957.391018518516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45957.391018518516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45957.391018518516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45957.391018518516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45957.391018518516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45957.391018518516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45957.391018518516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45957.391018518516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45957.391018518516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45957.391018518516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45957.391018518516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45957.391018518516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45957.391018518516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45957.391018518516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45957.391018518516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45957.391018518516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45957.391018518516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45957.391018518516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45957.391018518516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45957.391018518516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45957.391018518516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45957.391018518516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45957.391018518516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45957.391018518516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45957.391018518516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45957.391018518516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45957.391018518516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45957.391018518516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45957.391018518516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45957.391018518516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45957.391018518516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45957.391018518516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45957.391018518516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45957.391018518516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45957.391018518516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45957.391018518516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45957.391018518516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45957.391018518516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45957.391018518516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45957.391018518516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45957.391018518516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45957.391018518516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45957.391018518516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45957.391018518516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45957.391018518516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45957.391018518516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45957.391018518516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45957.391018518516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45957.391018518516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45957.391018518516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45957.391018518516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45957.391018518516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45957.391018518516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45957.391018518516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45957.391018518516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45957.391018518516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45957.391018518516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45957.391018518516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45957.391018518516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45957.391018518516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45957.391018518516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45957.391018518516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45957.391018518516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45957.391018518516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45957.391018518516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45957.391018518516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45957.391018518516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45957.391018518516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45957.391018518516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45957.391018518516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45957.391018518516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45957.391018518516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45957.391018518516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45957.391018518516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45957.391018518516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45957.391018518516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45957.391018518516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45957.391018518516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45957.391018518516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45957.391018518516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45957.391018518516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45957.391018518516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45957.391018518516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45957.391018518516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45957.391018518516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45957.391018518516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45957.391018518516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45957.391018518516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45957.391018518516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45957.391018518516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45957.391018518516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45957.391018518516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45957.391018518516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45957.391018518516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45957.391018518516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45957.391018518516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45957.391018518516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45957.391018518516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45957.391018518516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45957.391018518516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45957.391018518516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45957.391018518516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45957.391018518516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45957.391018518516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45957.391018518516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45957.391018518516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45957.391018518516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45957.391018518516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45957.391018518516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45957.391018518516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45957.391018518516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45957.391018518516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45957.391018518516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45957.391018518516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45957.391018518516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45957.391018518516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45957.391018518516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45957.391018518516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45957.391018518516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45957.391018518516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45957.391018518516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45957.391018518516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45957.391018518516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45957.391018518516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45957.391018518516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45957.391018518516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45957.391018518516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45957.391018518516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45957.391018518516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45957.391018518516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45957.391018518516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45957.391018518516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45957.391018518516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45957.391018518516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45957.391018518516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45957.391018518516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45957.391018518516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45957.391018518516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45957.391018518516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45957.391018518516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45957.391018518516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45957.391018518516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45957.391018518516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45957.391018518516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45957.391018518516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45957.391018518516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45957.391018518516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45957.391018518516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45957.391018518516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45957.391018518516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45957.391018518516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45957.391018518516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45957.391018518516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45957.391018518516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45957.391018518516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45957.391018518516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45957.391018518516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45957.391018518516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45957.391018518516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45957.391018518516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45957.391018518516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45957.391018518516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45957.391018518516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45957.391018518516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45957.391018518516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45957.391018518516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45957.391018518516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45957.391018518516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45957.391018518516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45957.391018518516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45957.391018518516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45957.391018518516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45957.391018518516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45957.391018518516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45957.391018518516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45957.391018518516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45957.391018518516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45957.391018518516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45957.391018518516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45957.391018518516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45957.391018518516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45957.391018518516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45957.391018518516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45957.391018518516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45957.391018518516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45957.391018518516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45957.391018518516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45957.391018518516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45957.391018518516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45957.391018518516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45957.391018518516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45957.391018518516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45957.391018518516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45957.391018518516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45957.391018518516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45957.391018518516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45957.391018518516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45957.391018518516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45957.391018518516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45957.391018518516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45957.391018518516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45957.391018518516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45957.391018518516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45957.391018518516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45957.391018518516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45957.391018518516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45957.391018518516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45957.391018518516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45957.391018518516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45957.391018518516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45957.391018518516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45957.391018518516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45957.391018518516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45957.391018518516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45957.391018518516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45957.391018518516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45957.391018518516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45957.391018518516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45957.391018518516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45957.391018518516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45957.391018518516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45957.391018518516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45957.391018518516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45957.391018518516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45957.391018518516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45957.391018518516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45957.391018518516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45957.391018518516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45957.391018518516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45957.391018518516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45957.391018518516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45957.391018518516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45957.391018518516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45957.391018518516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45957.391018518516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45957.391018518516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45957.391018518516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45957.391018518516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45957.391018518516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45957.391018518516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45957.391018518516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45957.391018518516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45957.391018518516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45957.391018518516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45957.391018518516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45957.391018518516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45957.391018518516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45957.391018518516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45957.391018518516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45957.391018518516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45957.391018518516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45957.391018518516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45957.391018518516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45957.391018518516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45957.391018518516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45957.391018518516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45957.391018518516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45957.391018518516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45957.391018518516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45957.391018518516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45957.391018518516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45957.391018518516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45957.391018518516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45957.391018518516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45957.391018518516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45957.391018518516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45957.391018518516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45957.391018518516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45957.391018518516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45957.391018518516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45957.391018518516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45957.391018518516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45957.391018518516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45957.391018518516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45957.391018518516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45957.391018518516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45957.391018518516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45957.391018518516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45957.391018518516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45957.391018518516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45957.391018518516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45957.391018518516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45957.391018518516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45957.391018518516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45957.391018518516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45957.391018518516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45957.391018518516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45957.391018518516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45957.391018518516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45957.391018518516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45957.391018518516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45957.391018518516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45957.391018518516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45957.391018518516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45957.391018518516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45957.391018518516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45957.391018518516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45957.391018518516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45957.391018518516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45957.391018518516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45957.391018518516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45957.391018518516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45957.391018518516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45957.391018518516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45957.391018518516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45957.391018518516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45957.391018518516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45957.391018518516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45957.391018518516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45957.391018518516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45957.391018518516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45957.391018518516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45957.391018518516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45957.391018518516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45957.391018518516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45957.391018518516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45957.391018518516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45957.391018518516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45957.391018518516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45957.391018518516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45957.391018518516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45957.391018518516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45957.391018518516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45957.391018518516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45957.391018518516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45957.391018518516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45957.391018518516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45957.391018518516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45957.391018518516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45957.391018518516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45957.391018518516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45957.391018518516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45957.391018518516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45957.391018518516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45957.391018518516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45957.391018518516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45957.391018518516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45957.391018518516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45957.391018518516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45957.391018518516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45957.391018518516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45957.391018518516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45957.391018518516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45957.391018518516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45957.391018518516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45957.391018518516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45957.391018518516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45957.391018518516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45957.391018518516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45957.391018518516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45957.391018518516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45957.391018518516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45957.391018518516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45957.391018518516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45957.391018518516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45957.391018518516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45957.391018518516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45957.391018518516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45957.391018518516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45957.391018518516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45957.391018518516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45957.391018518516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45957.391018518516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45957.391018518516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45957.391018518516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45957.391018518516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45957.391018518516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45957.391018518516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45957.391018518516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45957.391018518516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45957.391018518516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45957.391018518516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45957.391018518516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45957.391018518516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45957.391018518516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45957.391018518516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45957.391018518516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45957.391018518516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45957.391018518516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45957.391018518516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45957.391018518516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45957.391018518516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45957.391018518516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45957.391018518516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45957.391018518516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45957.391018518516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45957.391018518516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45957.391018518516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45957.391018518516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45957.391018518516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45957.391018518516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45957.391018518516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45957.391018518516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45957.391018518516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45957.391018518516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45957.391018518516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45957.391018518516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45957.391018518516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45957.391018518516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45957.391018518516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45957.391018518516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45957.391018518516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45957.391018518516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45957.391018518516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45957.391018518516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45957.391018518516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45957.391018518516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45957.391018518516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45957.391018518516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45957.391018518516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45957.391018518516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45957.391018518516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45957.391018518516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45957.391018518516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45957.391018518516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45957.391018518516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45957.391018518516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45957.391018518516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45957.391018518516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45957.391018518516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45957.391018518516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45957.391018518516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45957.391018518516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45957.391018518516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45957.391018518516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45957.391018518516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45957.391018518516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45957.391018518516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45957.391018518516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45957.391018518516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45957.391018518516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45957.391018518516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45957.391018518516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45957.391018518516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45957.391018518516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45957.391018518516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45957.391018518516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45957.391018518516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45957.391018518516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45957.391018518516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45957.391018518516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45957.391018518516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45957.391018518516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45957.391018518516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45957.391018518516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45957.391018518516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45957.391018518516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45957.391018518516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45957.391018518516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45957.391018518516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45957.391018518516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45957.391018518516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45957.391018518516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45957.391018518516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45957.391018518516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45957.391018518516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45957.391018518516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45957.391018518516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45957.391018518516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45957.391018518516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45957.391018518516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45957.391018518516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45957.391018518516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45957.391018518516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45957.391018518516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45957.391018518516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45957.391018518516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45957.391018518516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45957.391018518516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45957.391018518516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45957.391018518516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45957.391018518516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45957.391018518516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45957.391018518516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45957.391018518516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45957.391018518516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45957.391018518516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45957.391018518516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45957.391018518516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45957.391018518516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45957.391018518516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45957.391018518516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45957.391018518516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45957.391018518516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45957.391018518516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45957.391018518516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45957.391018518516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45957.391018518516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45957.391018518516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45957.391018518516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45957.391018518516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45957.391018518516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45957.391018518516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45957.391018518516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45957.391018518516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45957.391018518516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45957.391018518516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45957.391018518516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45957.391018518516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45957.391018518516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45957.391018518516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45957.391018518516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45957.391018518516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45957.391018518516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45957.391018518516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45957.391018518516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45957.391018518516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45957.391018518516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45957.391018518516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45957.391018518516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45957.391018518516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45957.391018518516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45957.391018518516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45957.391018518516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45957.391018518516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45957.391018518516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45957.391018518516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45957.391018518516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45957.391018518516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45957.391018518516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45957.391018518516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45957.391018518516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45957.391018518516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45957.391018518516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45957.391018518516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45957.391018518516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45957.391018518516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45957.391018518516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45957.391018518516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45957.391018518516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45957.391018518516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45957.391018518516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45957.391018518516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45957.391018518516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45957.391018518516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45957.391018518516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45957.391018518516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45957.391018518516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45957.391018518516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45957.391018518516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45957.391018518516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45957.391018518516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45957.391018518516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45957.391018518516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45957.391018518516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45957.391018518516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45957.391018518516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45957.391018518516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45957.391018518516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45957.391018518516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45957.391018518516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45957.391018518516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45957.391018518516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45957.391018518516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45957.391018518516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45957.391018518516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45957.391018518516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45957.391018518516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45957.391018518516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45957.391018518516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45957.391018518516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45957.391018518516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45957.391018518516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45957.391018518516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45957.391018518516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45957.391018518516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45957.391018518516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45957.391018518516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45957.391018518516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45957.391018518516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45957.391018518516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45957.391018518516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45957.391018518516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45957.391018518516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45957.391018518516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45957.391018518516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45957.391018518516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45957.391018518516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45957.391018518516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45957.391018518516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45957.391018518516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45957.391018518516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45957.391018518516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45957.391018518516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45957.391018518516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45957.391018518516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45957.391018518516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45957.391018518516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45957.391018518516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45957.391018518516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45957.391018518516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45957.391018518516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45957.391018518516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45957.391018518516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45957.391018518516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45957.391018518516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45957.391018518516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45957.391018518516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45957.391018518516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45957.391018518516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45957.391018518516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45957.391018518516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45957.391018518516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45957.391018518516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45957.391018518516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45957.391018518516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45957.391018518516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45957.391018518516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45957.391018518516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45957.391018518516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45957.391018518516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45957.391018518516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45957.391018518516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45957.391018518516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45957.391018518516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45957.391018518516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45957.391018518516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45957.391018518516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45957.391018518516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45957.391018518516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45957.391018518516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45957.391018518516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45957.391018518516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45957.391018518516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45957.391018518516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45957.391018518516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45957.391018518516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45957.391018518516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45957.391018518516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45957.391018518516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45957.391018518516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45957.391018518516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45957.391018518516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45957.391018518516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45957.391018518516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45957.391018518516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45957.391018518516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45957.391018518516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45957.391018518516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45957.391018518516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45957.391018518516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45957.391018518516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45957.391018518516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45957.391018518516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45957.391018518516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45957.391018518516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45957.391018518516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45957.391018518516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45957.391018518516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45957.391018518516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45957.391018518516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45957.391018518516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45957.391018518516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45957.391018518516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45957.391018518516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45957.391018518516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45957.391018518516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45957.391018518516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45957.391018518516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45957.391018518516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45957.391018518516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45957.391018518516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45957.391018518516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45957.391018518516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45957.391018518516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45957.391018518516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45957.391018518516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45957.391018518516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45957.391018518516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45957.391018518516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45957.391018518516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45957.391018518516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45957.391018518516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45957.391018518516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45957.391018518516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45957.391018518516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45957.391018518516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45957.391018518516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45957.391018518516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45957.391018518516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45957.391018518516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45957.391018518516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45957.391018518516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45957.391018518516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45957.391018518516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45957.391018518516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45957.391018518516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45957.391018518516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45957.391018518516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45957.391018518516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45957.391018518516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45957.391018518516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45957.391018518516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45957.391018518516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45957.391018518516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45957.391018518516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45957.391018518516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45957.391018518516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45957.391018518516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45957.391018518516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45957.391018518516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45957.391018518516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45957.391018518516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45957.391018518516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45957.391018518516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45957.391018518516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45957.391018518516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45957.391018518516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45957.391018518516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45957.391018518516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45957.391018518516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45957.391018518516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45957.391018518516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45957.391018518516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45957.391018518516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45957.391018518516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45957.391018518516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45957.391018518516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45957.391018518516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45957.391018518516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45957.391018518516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45957.391018518516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45957.391018518516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45957.391018518516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45957.391018518516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45957.391018518516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45957.391018518516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45957.391018518516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45957.391018518516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45957.391018518516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45957.391018518516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45957.391018518516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45957.391018518516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45957.391018518516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45957.391018518516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45957.391018518516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45957.391018518516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45957.391018518516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45957.391018518516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45957.391018518516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45957.391018518516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45957.391018518516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45957.391018518516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45957.391018518516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45957.391018518516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45957.391018518516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45957.391018518516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45957.391018518516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45957.391018518516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45957.391018518516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45957.391018518516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45957.391018518516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45957.391018518516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45957.391018518516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45957.391018518516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45957.391018518516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45957.391018518516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45957.391018518516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45957.391018518516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45957.391018518516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45957.391018518516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45957.391018518516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45957.391018518516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45957.391018518516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45957.391018518516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45957.391018518516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45957.391018518516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45957.391018518516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45957.391018518516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45957.391018518516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45957.391018518516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45957.391018518516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45957.391018518516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45957.391018518516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45957.391018518516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45957.391018518516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45957.391018518516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45957.391018518516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45957.391018518516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45957.391018518516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45957.391018518516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45957.391018518516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45957.391018518516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45957.391018518516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45957.391018518516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45957.391018518516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45957.391018518516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45957.391018518516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45957.391018518516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45957.391018518516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45957.391018518516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45957.391018518516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45957.391018518516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45957.391018518516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45957.391018518516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45957.391018518516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45957.391018518516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45957.391018518516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45957.391018518516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45957.391018518516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45957.391018518516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45957.391018518516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45957.391018518516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45957.391018518516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45957.391018518516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45957.391018518516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45957.391018518516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45957.391018518516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45957.391018518516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45957.391018518516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45957.391018518516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45957.391018518516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45957.391018518516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45957.391018518516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45957.391018518516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45957.391018518516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45957.391018518516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45957.391018518516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45957.391018518516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45957.391018518516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45957.391018518516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45957.391018518516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45957.391018518516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45957.391018518516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45957.391018518516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45957.391018518516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45957.391018518516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45957.391018518516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45957.391018518516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45957.391018518516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45957.391018518516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45957.391018518516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45957.391018518516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45957.391018518516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45957.391018518516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45957.391018518516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45957.391018518516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45957.391018518516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45957.391018518516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45957.391018518516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45957.391018518516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45957.391018518516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45957.391018518516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45957.391018518516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45957.391018518516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45957.391018518516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45957.391018518516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45957.391018518516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45957.391018518516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45957.391018518516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45957.391018518516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45957.391018518516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45957.391018518516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45957.391018518516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45957.391018518516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45957.391018518516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45957.391018518516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45957.391018518516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45957.391018518516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45957.391018518516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45957.391018518516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45957.391018518516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45957.391018518516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45957.391018518516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45957.391018518516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45957.391018518516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45957.391018518516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45957.391018518516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45957.391018518516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45957.391018518516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45957.391018518516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45957.391018518516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45957.391018518516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45957.391018518516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45957.391018518516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45957.391018518516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45957.391018518516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45957.391018518516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45957.391018518516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45957.391018518516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45957.391018518516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45957.391018518516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45957.391018518516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45957.391018518516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45957.391018518516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45957.391018518516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45957.391018518516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45957.391018518516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45957.391018518516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45957.391018518516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45957.391018518516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45957.391018518516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45957.391018518516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45957.391018518516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45957.391018518516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45957.391018518516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45957.391018518516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45957.391018518516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45957.391018518516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45957.391018518516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45957.391018518516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45957.391018518516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45957.391018518516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45957.391018518516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45957.391018518516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5"/>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253.91030092591973</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3.7562962962911115</v>
      </c>
      <c r="H3" s="123">
        <v>45953.546631944446</v>
      </c>
      <c r="I3" s="99" t="str">
        <f>IFERROR(VLOOKUP(D3,DB!A:F,6,0),"")</f>
        <v>SCECO</v>
      </c>
      <c r="J3" s="99" t="str">
        <f>IFERROR(VLOOKUP(D3,DB!A:G,7,0),"")</f>
        <v>Dead</v>
      </c>
      <c r="K3" s="125" t="s">
        <v>39091</v>
      </c>
      <c r="L3" s="121" t="str">
        <f>IFERROR(VLOOKUP(D3,DB!A:I,9,0),"")</f>
        <v>Latis</v>
      </c>
    </row>
    <row r="4" spans="1:16" ht="15" customHeight="1">
      <c r="A4" s="119" t="s">
        <v>39092</v>
      </c>
      <c r="B4" s="119" t="str">
        <f>IFERROR(VLOOKUP(D4,DB!A:K,11,0),"")</f>
        <v>R4</v>
      </c>
      <c r="C4" s="120">
        <v>2</v>
      </c>
      <c r="D4" s="94" t="s">
        <v>36805</v>
      </c>
      <c r="E4" s="98" t="s">
        <v>38998</v>
      </c>
      <c r="F4" s="123">
        <v>45957.37128472222</v>
      </c>
      <c r="G4" s="124">
        <f ca="1">IFERROR(NOW()-F4,"")</f>
        <v>1.9733796296350192E-2</v>
      </c>
      <c r="H4" s="123">
        <v>45957.363368055558</v>
      </c>
      <c r="I4" s="119" t="str">
        <f>IFERROR(VLOOKUP(D4,DB!A:F,6,0),"")</f>
        <v>Generator-SG</v>
      </c>
      <c r="J4" s="119" t="str">
        <f>IFERROR(VLOOKUP(D4,DB!A:G,7,0),"")</f>
        <v>Dead</v>
      </c>
      <c r="K4" s="125" t="s">
        <v>39093</v>
      </c>
      <c r="L4" s="121" t="str">
        <f>IFERROR(VLOOKUP(D4,DB!A:I,9,0),"")</f>
        <v>Latis</v>
      </c>
    </row>
    <row r="5" spans="1:16" ht="15" customHeight="1">
      <c r="A5" s="119"/>
      <c r="B5" s="119" t="str">
        <f>IFERROR(VLOOKUP(D5,DB!A:K,11,0),"")</f>
        <v/>
      </c>
      <c r="C5" s="120"/>
      <c r="D5" s="94"/>
      <c r="E5" s="98"/>
      <c r="F5" s="123"/>
      <c r="G5" s="124">
        <f ca="1">IFERROR(NOW()-F5,"")</f>
        <v>45957.391018518516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45957.391018518516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45957.391018518516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45957.391018518516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45957.391018518516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45957.391018518516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45957.391018518516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45957.391018518516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45957.391018518516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45957.391018518516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45957.391018518516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45957.391018518516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45957.391018518516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45957.391018518516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45957.391018518516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45957.391018518516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45957.391018518516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45957.391018518516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45957.391018518516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45957.391018518516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45957.391018518516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45957.391018518516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45957.391018518516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45957.391018518516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45957.391018518516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45957.391018518516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45957.391018518516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45957.391018518516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45957.391018518516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45957.391018518516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45957.391018518516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45957.391018518516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45957.391018518516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45957.391018518516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45957.391018518516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45957.391018518516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45957.391018518516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45957.391018518516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45957.391018518516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45957.391018518516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45957.391018518516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45957.391018518516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45957.391018518516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45957.391018518516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45957.391018518516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45957.391018518516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45957.391018518516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45957.391018518516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45957.391018518516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45957.391018518516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45957.391018518516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45957.391018518516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45957.391018518516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45957.391018518516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45957.391018518516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45957.391018518516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45957.391018518516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45957.391018518516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45957.391018518516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45957.391018518516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45957.391018518516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45957.391018518516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45957.391018518516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45957.391018518516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45957.391018518516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45957.391018518516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45957.391018518516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45957.391018518516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45957.391018518516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45957.391018518516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45957.391018518516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45957.391018518516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45957.391018518516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45957.391018518516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45957.391018518516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45957.391018518516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45957.391018518516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45957.391018518516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45957.391018518516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45957.391018518516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45957.391018518516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45957.391018518516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45957.391018518516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45957.391018518516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45957.391018518516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45957.391018518516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45957.391018518516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45957.391018518516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45957.391018518516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45957.391018518516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45957.391018518516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45957.391018518516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45957.391018518516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45957.391018518516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45957.391018518516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45957.391018518516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45957.391018518516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45957.391018518516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45957.391018518516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45957.391018518516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45957.391018518516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45957.391018518516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45957.391018518516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45957.391018518516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45957.391018518516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45957.391018518516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45957.391018518516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45957.391018518516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45957.391018518516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45957.391018518516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45957.391018518516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45957.391018518516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45957.391018518516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45957.391018518516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45957.391018518516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45957.391018518516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45957.391018518516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45957.391018518516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45957.391018518516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45957.391018518516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45957.391018518516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45957.391018518516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45957.391018518516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45957.391018518516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45957.391018518516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45957.391018518516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45957.391018518516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45957.391018518516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45957.391018518516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45957.391018518516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45957.391018518516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45957.391018518516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45957.391018518516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45957.391018518516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45957.391018518516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45957.391018518516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45957.391018518516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45957.391018518516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45957.391018518516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45957.391018518516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45957.391018518516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45957.391018518516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45957.391018518516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45957.391018518516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45957.391018518516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45957.391018518516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45957.391018518516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45957.391018518516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45957.391018518516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45957.391018518516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45957.391018518516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45957.391018518516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45957.391018518516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45957.391018518516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45957.391018518516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45957.391018518516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45957.391018518516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45957.391018518516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45957.391018518516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45957.391018518516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45957.391018518516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45957.391018518516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45957.391018518516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45957.391018518516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45957.391018518516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45957.391018518516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45957.391018518516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45957.391018518516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45957.391018518516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45957.391018518516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45957.391018518516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45957.391018518516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45957.391018518516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45957.391018518516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45957.391018518516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45957.391018518516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45957.391018518516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45957.391018518516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45957.391018518516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45957.391018518516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45957.391018518516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45957.391018518516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45957.391018518516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45957.391018518516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45957.391018518516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45957.391018518516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45957.391018518516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45957.391018518516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45957.391018518516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45957.391018518516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45957.391018518516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45957.391018518516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45957.391018518516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45957.391018518516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45957.391018518516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45957.391018518516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45957.391018518516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45957.391018518516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45957.391018518516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45957.391018518516</v>
      </c>
      <c r="H204" s="123"/>
      <c r="I204" s="119" t="str">
        <f>IFERROR(VLOOKUP(D204,DB!A:F,6,0),"")</f>
        <v/>
      </c>
      <c r="J204" s="119" t="str">
        <f>IFERROR(VLOOKUP(D204,DB!A:G,7,0),"")</f>
        <v/>
      </c>
      <c r="K204" s="125"/>
      <c r="L204" s="121" t="str">
        <f>IFERROR(VLOOKUP(D204,DB!A:I,9,0),"")</f>
        <v/>
      </c>
    </row>
    <row r="205" spans="1:12" ht="15" customHeight="1">
      <c r="A205" s="126"/>
      <c r="B205" s="126" t="str">
        <f>IFERROR(VLOOKUP(D205,DB!A:K,11,0),"")</f>
        <v/>
      </c>
      <c r="C205" s="127"/>
      <c r="D205" s="128"/>
      <c r="E205" s="129"/>
      <c r="F205" s="130"/>
      <c r="G205" s="131">
        <f ca="1">IFERROR(NOW()-F205,"")</f>
        <v>45957.391018518516</v>
      </c>
      <c r="H205" s="130"/>
      <c r="I205" s="126" t="str">
        <f>IFERROR(VLOOKUP(D205,DB!A:F,6,0),"")</f>
        <v/>
      </c>
      <c r="J205" s="126" t="str">
        <f>IFERROR(VLOOKUP(D205,DB!A:G,7,0),"")</f>
        <v/>
      </c>
      <c r="K205" s="132"/>
      <c r="L205" s="128" t="str">
        <f>IFERROR(VLOOKUP(D205,DB!A:I,9,0),"")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65.55895833332761</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31.202141203699284</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8.7299074074035161</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45957.391018518516</v>
      </c>
      <c r="H5" s="153"/>
      <c r="I5" s="152" t="str">
        <f>IFERROR(VLOOKUP(D5,DB!A:F,6,0),"")</f>
        <v/>
      </c>
      <c r="J5" s="152" t="str">
        <f>IFERROR(VLOOKUP(D5,DB!A:G,7,0),"")</f>
        <v/>
      </c>
      <c r="K5" s="152"/>
      <c r="L5" s="152" t="str">
        <f>IFERROR(VLOOKUP(D5,DB!A:I,9,0),"")</f>
        <v/>
      </c>
    </row>
    <row r="6" spans="1:13" ht="15">
      <c r="A6" s="152"/>
      <c r="B6" s="152"/>
      <c r="C6" s="152"/>
      <c r="D6" s="169"/>
      <c r="E6" s="152"/>
      <c r="F6" s="153"/>
      <c r="G6" s="154">
        <f ca="1">IFERROR(NOW()-F6,"")</f>
        <v>45957.391018518516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45957.391018518516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45957.391018518516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45957.391018518516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45957.391018518516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45957.391018518516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45957.391018518516</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45957.391018518516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45957.391018518516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45957.391018518516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45957.391018518516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45957.391018518516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45957.391018518516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45957.391018518516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45957.391018518516</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45957.391018518516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45957.391018518516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45957.391018518516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45957.391018518516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45957.391018518516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45957.391018518516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45957.391018518516</v>
      </c>
      <c r="H27" s="153"/>
      <c r="I27" s="152" t="str">
        <f>IFERROR(VLOOKUP(D27,DB!A:F,6,0),"")</f>
        <v/>
      </c>
      <c r="J27" s="152" t="str">
        <f>IFERROR(VLOOKUP(D27,DB!A:G,7,0),"")</f>
        <v/>
      </c>
      <c r="K27" s="152"/>
      <c r="L27" s="152" t="str">
        <f>IFERROR(VLOOKUP(D27,DB!A:I,9,0),"")</f>
        <v/>
      </c>
    </row>
    <row r="28" spans="1:12" ht="15.75">
      <c r="A28" s="152"/>
      <c r="B28" s="152" t="str">
        <f>IFERROR(VLOOKUP(D28,DB!A:K,11,0),"")</f>
        <v/>
      </c>
      <c r="C28" s="152"/>
      <c r="D28" s="170"/>
      <c r="E28" s="152"/>
      <c r="F28" s="153"/>
      <c r="G28" s="154">
        <f ca="1">IFERROR(NOW()-F28,"")</f>
        <v>45957.391018518516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45957.391018518516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45957.391018518516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45957.391018518516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45957.391018518516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45957.391018518516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45957.391018518516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45957.391018518516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45957.391018518516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45957.391018518516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45957.391018518516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45957.391018518516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45957.391018518516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45957.391018518516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45957.391018518516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45957.391018518516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45957.391018518516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45957.391018518516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45957.391018518516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45957.391018518516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45957.391018518516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45957.391018518516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45957.391018518516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45957.391018518516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45957.391018518516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45957.391018518516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45957.391018518516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45957.391018518516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45957.391018518516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45957.391018518516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45957.391018518516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45957.391018518516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45957.391018518516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45957.391018518516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45957.391018518516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45957.391018518516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45957.391018518516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45957.391018518516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45957.391018518516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45957.391018518516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45957.391018518516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45957.391018518516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45957.391018518516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45957.391018518516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45957.391018518516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45957.391018518516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45957.391018518516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45957.391018518516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45957.391018518516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45957.391018518516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45957.391018518516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45957.391018518516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45957.391018518516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45957.391018518516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45957.391018518516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45957.391018518516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45957.391018518516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45957.391018518516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45957.391018518516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45957.391018518516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45957.391018518516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45957.391018518516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45957.391018518516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45957.391018518516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45957.391018518516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45957.391018518516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45957.391018518516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45957.391018518516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45957.391018518516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45957.391018518516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45957.391018518516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45957.391018518516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45957.391018518516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45957.391018518516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45957.391018518516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45957.391018518516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45957.391018518516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45957.391018518516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45957.391018518516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45957.391018518516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45957.391018518516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45957.391018518516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45957.391018518516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45957.391018518516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45957.391018518516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45957.391018518516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45957.391018518516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45957.391018518516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45957.391018518516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45957.391018518516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45957.391018518516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45957.391018518516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45957.391018518516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45957.391018518516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45957.391018518516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45957.391018518516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45957.391018518516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45957.391018518516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45957.391018518516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45957.391018518516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45957.391018518516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45957.391018518516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45957.391018518516</v>
      </c>
      <c r="H130" s="153"/>
      <c r="I130" s="152" t="str">
        <f>IFERROR(VLOOKUP(D130,DB!A:F,6,0),"")</f>
        <v/>
      </c>
      <c r="J130" s="152" t="str">
        <f>IFERROR(VLOOKUP(D130,DB!A:G,7,0),"")</f>
        <v/>
      </c>
      <c r="K130" s="152"/>
      <c r="L130" s="152" t="str">
        <f>IFERROR(VLOOKUP(D130,DB!A:I,9,0),"")</f>
        <v/>
      </c>
    </row>
    <row r="131" spans="1:12" ht="15">
      <c r="A131" s="158"/>
      <c r="B131" s="158" t="str">
        <f>IFERROR(VLOOKUP(D131,DB!A:K,11,0),"")</f>
        <v/>
      </c>
      <c r="C131" s="158"/>
      <c r="D131" s="158"/>
      <c r="E131" s="158"/>
      <c r="F131" s="159"/>
      <c r="G131" s="160">
        <f ca="1">IFERROR(NOW()-F131,"")</f>
        <v>45957.391018518516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45957.391018518516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45957.391018518516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45957.391018518516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45957.391018518516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45957.391018518516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45957.391018518516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45957.391018518516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45957.391018518516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45957.391018518516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45957.391018518516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45957.391018518516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45957.391018518516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45957.391018518516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45957.391018518516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45957.391018518516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45957.391018518516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45957.391018518516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45957.391018518516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45957.391018518516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45957.391018518516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45957.391018518516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45957.391018518516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45957.391018518516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45957.391018518516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45957.391018518516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45957.391018518516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45957.391018518516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45957.391018518516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45957.391018518516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45957.391018518516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45957.391018518516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45957.391018518516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45957.391018518516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45957.391018518516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45957.391018518516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45957.391018518516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45957.391018518516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45957.391018518516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45957.391018518516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45957.391018518516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45957.391018518516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45957.391018518516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45957.391018518516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45957.391018518516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45957.391018518516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45957.391018518516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45957.391018518516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45957.391018518516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45957.391018518516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45957.391018518516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45957.391018518516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45957.391018518516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45957.391018518516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45957.391018518516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45957.391018518516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45957.391018518516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45957.391018518516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45957.391018518516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45957.391018518516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45957.391018518516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45957.391018518516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45957.391018518516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45957.391018518516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45957.391018518516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45957.391018518516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45957.391018518516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45957.391018518516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45957.391018518516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45957.391018518516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45957.391018518516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45957.391018518516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45957.391018518516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45957.391018518516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45957.391018518516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45957.391018518516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45957.391018518516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45957.391018518516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45957.391018518516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45957.391018518516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45957.391018518516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45957.391018518516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45957.391018518516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45957.391018518516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45957.391018518516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45957.391018518516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45957.391018518516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45957.391018518516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45957.391018518516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45957.391018518516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45957.391018518516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45957.391018518516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45957.391018518516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45957.391018518516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45957.391018518516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45957.391018518516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45957.391018518516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45957.391018518516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45957.391018518516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45957.391018518516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45957.391018518516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45957.391018518516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45957.391018518516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45957.391018518516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45957.391018518516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45957.391018518516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45957.391018518516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45957.391018518516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45957.391018518516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45957.391018518516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45957.391018518516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45957.391018518516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45957.391018518516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45957.391018518516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45957.391018518516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45957.391018518516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45957.391018518516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45957.391018518516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45957.391018518516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45957.391018518516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45957.391018518516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45957.391018518516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45957.391018518516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45957.391018518516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45957.391018518516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45957.391018518516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45957.391018518516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45957.391018518516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45957.391018518516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45957.391018518516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45957.391018518516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45957.391018518516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45957.391018518516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45957.391018518516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45957.391018518516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45957.391018518516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45957.391018518516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45957.391018518516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45957.391018518516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45957.391018518516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45957.391018518516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45957.391018518516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45957.391018518516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45957.391018518516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45957.391018518516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45957.391018518516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45957.391018518516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45957.391018518516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45957.391018518516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45957.391018518516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45957.391018518516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45957.391018518516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45957.391018518516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45957.391018518516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45957.391018518516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45957.391018518516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45957.391018518516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45957.391018518516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45957.391018518516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45957.391018518516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45957.391018518516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45957.391018518516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45957.391018518516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45957.391018518516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45957.391018518516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45957.391018518516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45957.391018518516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45957.391018518516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45957.391018518516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45957.391018518516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45957.391018518516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45957.391018518516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45957.391018518516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45957.391018518516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45957.391018518516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45957.391018518516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45957.391018518516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45957.391018518516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45957.391018518516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45957.391018518516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45957.391018518516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45957.391018518516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45957.391018518516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45957.391018518516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45957.391018518516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45957.391018518516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45957.391018518516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45957.391018518516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45957.391018518516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45957.391018518516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45957.391018518516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45957.391018518516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45957.391018518516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45957.391018518516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45957.391018518516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45957.391018518516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45957.391018518516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45957.391018518516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45957.391018518516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45957.391018518516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45957.391018518516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45957.391018518516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45957.391018518516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45957.391018518516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45957.391018518516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45957.391018518516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45957.391018518516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45957.391018518516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45957.391018518516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45957.391018518516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45957.391018518516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45957.391018518516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45957.391018518516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45957.391018518516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45957.391018518516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45957.391018518516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45957.391018518516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45957.391018518516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45957.391018518516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45957.391018518516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45957.391018518516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45957.391018518516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45957.391018518516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45957.391018518516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45957.391018518516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45957.391018518516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45957.391018518516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45957.391018518516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45957.391018518516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45957.391018518516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45957.391018518516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45957.391018518516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45957.391018518516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45957.391018518516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45957.391018518516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45957.391018518516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45957.391018518516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45957.391018518516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45957.391018518516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45957.391018518516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45957.391018518516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45957.391018518516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45957.391018518516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45957.391018518516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45957.391018518516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45957.391018518516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45957.391018518516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45957.391018518516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45957.391018518516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45957.391018518516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45957.391018518516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45957.391018518516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45957.391018518516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45957.391018518516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45957.391018518516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45957.391018518516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45957.391018518516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45957.391018518516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45957.391018518516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45957.391018518516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45957.391018518516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45957.391018518516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45957.391018518516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45957.391018518516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45957.391018518516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45957.391018518516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45957.391018518516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45957.391018518516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45957.391018518516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45957.391018518516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45957.391018518516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45957.391018518516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45957.391018518516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45957.391018518516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45957.391018518516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45957.391018518516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45957.391018518516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45957.391018518516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45957.391018518516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45957.391018518516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45957.391018518516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45957.391018518516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45957.391018518516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45957.391018518516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45957.391018518516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45957.391018518516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45957.391018518516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45957.391018518516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45957.391018518516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45957.391018518516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45957.391018518516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45957.391018518516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45957.391018518516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45957.391018518516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45957.391018518516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45957.391018518516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45957.391018518516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45957.391018518516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45957.391018518516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45957.391018518516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45957.391018518516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45957.391018518516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45957.391018518516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45957.391018518516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45957.391018518516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45957.391018518516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45957.391018518516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45957.391018518516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45957.391018518516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45957.391018518516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45957.391018518516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45957.391018518516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45957.391018518516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45957.391018518516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45957.391018518516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45957.391018518516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45957.391018518516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45957.391018518516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45957.391018518516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45957.391018518516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45957.391018518516</v>
      </c>
      <c r="H451" s="159"/>
      <c r="I451" s="158" t="str">
        <f>IFERROR(VLOOKUP(D451,DB!A:F,6,0),"")</f>
        <v/>
      </c>
      <c r="J451" s="158" t="str">
        <f>IFERROR(VLOOKUP(D451,DB!A:G,7,0),"")</f>
        <v/>
      </c>
      <c r="K451" s="158"/>
      <c r="L451" s="158" t="str">
        <f>IFERROR(VLOOKUP(D451,DB!A:I,9,0),"")</f>
        <v/>
      </c>
    </row>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61" ht="15"/>
    <row r="562" ht="15"/>
    <row r="564" ht="15"/>
    <row r="565" ht="15"/>
    <row r="566" ht="15"/>
    <row r="567" ht="15"/>
    <row r="569" ht="15"/>
    <row r="570" ht="15"/>
    <row r="577" ht="15"/>
    <row r="578" ht="15"/>
    <row r="579" ht="15"/>
    <row r="580" ht="15"/>
    <row r="581" ht="15"/>
    <row r="582" ht="15"/>
    <row r="585" ht="15"/>
    <row r="586" ht="15"/>
    <row r="587" ht="15"/>
    <row r="588" ht="15"/>
    <row r="589" ht="15"/>
    <row r="590" ht="15"/>
    <row r="591" ht="15"/>
    <row r="592" ht="15"/>
    <row r="593" ht="15"/>
    <row r="594" ht="15"/>
    <row r="595" ht="15"/>
    <row r="596"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2" ht="15"/>
    <row r="653" ht="15"/>
    <row r="690" ht="15"/>
    <row r="691" ht="15"/>
    <row r="692" ht="15"/>
    <row r="693" ht="15"/>
    <row r="694" ht="15"/>
    <row r="695" ht="15"/>
    <row r="696" ht="15"/>
    <row r="697" ht="15"/>
    <row r="698" ht="15"/>
    <row r="699"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782" ht="15"/>
    <row r="784" ht="15"/>
    <row r="785"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8" ht="15"/>
    <row r="819" ht="15"/>
    <row r="989" ht="15"/>
    <row r="990" ht="15"/>
    <row r="991" ht="15"/>
    <row r="992" ht="15"/>
    <row r="993" ht="15"/>
    <row r="994" ht="15"/>
    <row r="1000" ht="15"/>
    <row r="1001" ht="15"/>
    <row r="1002" ht="15"/>
    <row r="1003" ht="15"/>
    <row r="1004" ht="15"/>
    <row r="1005" ht="15"/>
    <row r="1006"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7" ht="15"/>
    <row r="1058" ht="15"/>
    <row r="1064" ht="15"/>
    <row r="1065" ht="15"/>
    <row r="1067" ht="15"/>
    <row r="1068" ht="15"/>
    <row r="1069" ht="15"/>
    <row r="1070" ht="15"/>
    <row r="1071" ht="15"/>
    <row r="1072" ht="15"/>
    <row r="1073" ht="15"/>
    <row r="1075" ht="15"/>
    <row r="1076" ht="15"/>
    <row r="1077"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6" ht="15"/>
    <row r="1147" ht="15"/>
    <row r="1148" ht="15"/>
    <row r="1149" ht="15"/>
    <row r="1150" ht="15"/>
    <row r="1151" ht="15"/>
    <row r="1152"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12" ht="15"/>
    <row r="1213" ht="15"/>
    <row r="1216" ht="15"/>
    <row r="1217" ht="15"/>
    <row r="1218" ht="15"/>
    <row r="1219" ht="15"/>
    <row r="1220" ht="15"/>
    <row r="1221" ht="15"/>
    <row r="1222" ht="15"/>
    <row r="1223" ht="15"/>
    <row r="1226" ht="15"/>
    <row r="1227" ht="15"/>
    <row r="1228" ht="15"/>
    <row r="1229" ht="15"/>
    <row r="1230" ht="15"/>
    <row r="1231" ht="15"/>
    <row r="1232" ht="15"/>
    <row r="1233" ht="15"/>
    <row r="1234" ht="15"/>
    <row r="1235" ht="15"/>
    <row r="1236" ht="15"/>
    <row r="1237" ht="15"/>
    <row r="1239" ht="15"/>
    <row r="1240" ht="15"/>
    <row r="1241" ht="15"/>
    <row r="1244" ht="15"/>
    <row r="1246" ht="15"/>
    <row r="1248" ht="15"/>
    <row r="1251" ht="15"/>
    <row r="1252" ht="15"/>
    <row r="1253" ht="15"/>
    <row r="1255" ht="15"/>
    <row r="1257" ht="15"/>
    <row r="1258" ht="15"/>
    <row r="1259" ht="15"/>
    <row r="1260" ht="15"/>
    <row r="1261" ht="15"/>
    <row r="1263" ht="15"/>
    <row r="1264" ht="15"/>
    <row r="1265" ht="15"/>
    <row r="1266" ht="15"/>
    <row r="1268" ht="15"/>
    <row r="1270" ht="15"/>
    <row r="1271" ht="15"/>
    <row r="1273" ht="15"/>
    <row r="1274" ht="15"/>
    <row r="1275" ht="15"/>
    <row r="1276" ht="15"/>
    <row r="1278" ht="15"/>
    <row r="1280" ht="15"/>
    <row r="1281" ht="15"/>
    <row r="1282" ht="15"/>
    <row r="1283" ht="15"/>
    <row r="1285" ht="15"/>
    <row r="1286" ht="15"/>
    <row r="1287" ht="15"/>
    <row r="1288" ht="15"/>
    <row r="1289" ht="15"/>
    <row r="1290" ht="15"/>
    <row r="1291" ht="15"/>
    <row r="1294" ht="15"/>
    <row r="1296" ht="15"/>
    <row r="1297" ht="15"/>
    <row r="1298" ht="15"/>
    <row r="1299" ht="15"/>
    <row r="1300"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5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5"/>
  <sheetViews>
    <sheetView workbookViewId="0">
      <selection activeCell="K7" sqref="K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45957.391018518516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45957.391018518516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45957.391018518516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45957.391018518516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45957.391018518516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45957.391018518516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45957.391018518516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45957.391018518516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45957.391018518516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45957.391018518516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45957.391018518516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45957.391018518516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45957.391018518516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45957.391018518516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45957.391018518516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45957.391018518516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45957.391018518516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45957.391018518516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45957.391018518516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45957.391018518516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45957.391018518516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45957.391018518516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45957.391018518516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45957.391018518516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45957.391018518516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45957.391018518516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45957.391018518516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45957.391018518516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45957.391018518516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45957.391018518516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45957.391018518516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45957.391018518516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45957.391018518516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45957.391018518516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45957.391018518516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45957.391018518516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45957.391018518516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45957.391018518516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45957.391018518516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45957.391018518516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45957.391018518516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45957.391018518516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45957.391018518516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45957.391018518516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45957.391018518516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45957.391018518516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45957.391018518516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45957.391018518516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45957.391018518516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45957.391018518516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45957.391018518516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45957.391018518516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45957.391018518516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45957.391018518516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45957.391018518516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45957.391018518516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45957.391018518516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45957.391018518516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45957.391018518516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45957.391018518516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45957.391018518516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45957.391018518516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45957.391018518516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45957.391018518516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45957.391018518516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45957.391018518516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45957.391018518516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45957.391018518516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45957.391018518516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45957.391018518516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45957.391018518516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45957.391018518516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45957.391018518516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45957.391018518516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45957.391018518516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45957.391018518516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45957.391018518516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45957.391018518516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45957.391018518516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45957.391018518516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45957.391018518516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45957.391018518516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45957.391018518516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45957.391018518516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45957.391018518516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45957.391018518516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45957.391018518516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45957.391018518516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45957.391018518516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45957.391018518516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45957.391018518516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45957.391018518516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45957.391018518516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45957.391018518516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45957.391018518516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45957.391018518516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45957.391018518516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45957.391018518516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45957.391018518516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45957.391018518516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45957.391018518516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45957.391018518516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45957.391018518516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45957.391018518516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45957.391018518516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45957.391018518516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45957.391018518516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45957.391018518516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45957.391018518516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45957.391018518516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45957.391018518516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45957.391018518516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45957.391018518516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45957.391018518516</v>
      </c>
      <c r="H115" s="107"/>
      <c r="I115" s="103" t="str">
        <f>IFERROR(VLOOKUP(D115,DB!A:F,6,0),"")</f>
        <v/>
      </c>
      <c r="J115" s="102" t="str">
        <f>IFERROR(VLOOKUP(D115,DB!A:G,7,0),"")</f>
        <v/>
      </c>
      <c r="K115" s="108"/>
      <c r="L115" s="109" t="str">
        <f>IFERROR(VLOOKUP(D115,DB!A:I,9,0),"")</f>
        <v/>
      </c>
    </row>
  </sheetData>
  <dataValidations count="2">
    <dataValidation allowBlank="1" showInputMessage="1" showErrorMessage="1" sqref="E1" xr:uid="{380493DB-286A-4683-AF55-C78F04945A49}"/>
    <dataValidation type="list" allowBlank="1" showInputMessage="1" showErrorMessage="1" sqref="E2:E11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2025-10-27T06:23:56Z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